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aonline-my.sharepoint.com/personal/cisia_cisiaonline_it/Documents/Amministrazione Gare Affari Legali/ORGANI/Assemblea dei Soci/2022/20221213_assemblea/"/>
    </mc:Choice>
  </mc:AlternateContent>
  <xr:revisionPtr revIDLastSave="265" documentId="8_{C8AEF6E7-B4A5-46AD-BC44-F26225CB3317}" xr6:coauthVersionLast="47" xr6:coauthVersionMax="47" xr10:uidLastSave="{6CEDBA0F-3FAA-4306-A806-B1900735CE86}"/>
  <bookViews>
    <workbookView xWindow="28680" yWindow="0" windowWidth="29040" windowHeight="15720" tabRatio="853" activeTab="2" xr2:uid="{00000000-000D-0000-FFFF-FFFF00000000}"/>
  </bookViews>
  <sheets>
    <sheet name="Scheda A" sheetId="1" r:id="rId1"/>
    <sheet name="Scheda B" sheetId="16" r:id="rId2"/>
    <sheet name="Scheda C" sheetId="15" r:id="rId3"/>
  </sheets>
  <definedNames>
    <definedName name="_xlnm._FilterDatabase" localSheetId="1" hidden="1">'Scheda B'!$A$8:$Z$8</definedName>
    <definedName name="_xlnm.Print_Area" localSheetId="0">'Scheda A'!$A$1:$E$26</definedName>
    <definedName name="_xlnm.Print_Area" localSheetId="1">'Scheda B'!$A$1:$Y$60</definedName>
    <definedName name="_xlnm.Print_Area" localSheetId="2">'Scheda C'!$A$1:$F$20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16" l="1"/>
  <c r="V37" i="16"/>
  <c r="U37" i="16"/>
  <c r="T21" i="16" l="1"/>
  <c r="T20" i="16"/>
  <c r="T19" i="16"/>
  <c r="T15" i="16" l="1"/>
  <c r="T16" i="16" l="1"/>
  <c r="T10" i="16"/>
  <c r="T9" i="16" l="1"/>
  <c r="T17" i="16" l="1"/>
  <c r="B12" i="1"/>
  <c r="T11" i="16"/>
  <c r="T18" i="16"/>
  <c r="T14" i="16"/>
  <c r="T13" i="16"/>
  <c r="C12" i="1"/>
  <c r="T12" i="16"/>
  <c r="D12" i="1" l="1"/>
  <c r="D15" i="1"/>
  <c r="C15" i="1"/>
  <c r="B15" i="1"/>
  <c r="D14" i="1" l="1"/>
  <c r="D13" i="1"/>
  <c r="D11" i="1"/>
  <c r="D10" i="1"/>
  <c r="D9" i="1"/>
</calcChain>
</file>

<file path=xl/sharedStrings.xml><?xml version="1.0" encoding="utf-8"?>
<sst xmlns="http://schemas.openxmlformats.org/spreadsheetml/2006/main" count="338" uniqueCount="160">
  <si>
    <t>CONSORZIO INTERUNIVERSITARIO SISTEMI INTEGRATI PER L'ACCESSO - CISIA</t>
  </si>
  <si>
    <t/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</si>
  <si>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</si>
  <si>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</si>
  <si>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</si>
  <si>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</si>
  <si>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</si>
  <si>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</si>
  <si>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</si>
  <si>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</si>
  <si>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</si>
  <si>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</si>
  <si>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</si>
  <si>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</si>
  <si>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</si>
  <si>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</si>
  <si>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</si>
  <si>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Il Direttore Giuseppe Forte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</si>
  <si>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</si>
  <si>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</si>
  <si>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</si>
  <si>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</si>
  <si>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</si>
  <si>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</si>
  <si>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</si>
  <si>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</si>
  <si>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</si>
  <si>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</si>
  <si>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</si>
  <si>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</si>
  <si>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</si>
  <si>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</si>
  <si>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</si>
  <si>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</si>
  <si>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</si>
  <si>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</si>
  <si>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</si>
  <si>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</si>
  <si>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</si>
  <si>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</si>
  <si>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</si>
  <si>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</si>
  <si>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</si>
  <si>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</si>
  <si>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</si>
  <si>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</si>
  <si>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</si>
  <si>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</si>
  <si>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</si>
  <si>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</si>
  <si>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</si>
  <si>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</si>
  <si>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</si>
  <si>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</si>
  <si>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</si>
  <si>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</si>
  <si>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</si>
  <si>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</si>
  <si>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</si>
  <si>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</si>
  <si>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01951400504</t>
  </si>
  <si>
    <t>codice verrà inserito,QUALORA NECESSARIO, dopo approvazione assemblea con l'immissione nel sistema del Dipartimento per la programmazione e il coordinamento della politica economica - MISE</t>
  </si>
  <si>
    <t>no</t>
  </si>
  <si>
    <t>n.a.</t>
  </si>
  <si>
    <t>Toscana</t>
  </si>
  <si>
    <t>servizi</t>
  </si>
  <si>
    <t>72261000-2 </t>
  </si>
  <si>
    <t>Giuseppe Forte</t>
  </si>
  <si>
    <t>-</t>
  </si>
  <si>
    <t>0000277586</t>
  </si>
  <si>
    <t>CISIA - CONSORZIO INTERUNIVERSITARIO SISTEMI INTEGRATI PER L'ACCESSO</t>
  </si>
  <si>
    <t>forniture</t>
  </si>
  <si>
    <t>01951400504202200004</t>
  </si>
  <si>
    <t>VULNERABILTY ASSESSMENT E PENETRATION TEST</t>
  </si>
  <si>
    <t>SI</t>
  </si>
  <si>
    <t xml:space="preserve">30200000-1 </t>
  </si>
  <si>
    <t>DOTAZIONI POSTAZIONI DI LAVORO INFORMATIZZATE. HARDWARE USO UFFICIO</t>
  </si>
  <si>
    <t>79621000-3</t>
  </si>
  <si>
    <t>SERVIZI DI FORNITURA DI PERSONALE D'UFFICIO</t>
  </si>
  <si>
    <t>79631000-6</t>
  </si>
  <si>
    <t>GESTIONE PRESENZE, ELABORAZIONE PAGHE, CONSEGUENTI ADEMPIMENTI PREVIDENZIALI,
FISCALI E CONTABILI E SERVIZIO DI CONSULENZA</t>
  </si>
  <si>
    <t>01951400504202200010</t>
  </si>
  <si>
    <t>72000000-5</t>
  </si>
  <si>
    <t>MANUTENZIONE EVOLUTIVA APPLICATIVI CISIA - SUPPORTO SVILUPPO CLIENT 2.0 E ACCESSIBILITÀ</t>
  </si>
  <si>
    <t>01951400504202300012</t>
  </si>
  <si>
    <t>01951400504202200013</t>
  </si>
  <si>
    <t xml:space="preserve">CAMPAGNE DI PROMOZIONE SITI E SERVIZI CISIA - ITALIANO L2 IN TUTTO IL MONDO E ORIENTAZIONE </t>
  </si>
  <si>
    <t xml:space="preserve">66110000-4 </t>
  </si>
  <si>
    <t>SERVIZI BANCARI</t>
  </si>
  <si>
    <t>beni</t>
  </si>
  <si>
    <t>AMPLIAMENTO PONTENZA COMPUTAZIONE - NUOVI SERVER</t>
  </si>
  <si>
    <t>Gestionale sistema ticketing help desk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</si>
  <si>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</si>
  <si>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</si>
  <si>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</si>
  <si>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</si>
  <si>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</si>
  <si>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</si>
  <si>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</si>
  <si>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</si>
  <si>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</si>
  <si>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</si>
  <si>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</si>
  <si>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</si>
  <si>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</si>
  <si>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</si>
  <si>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</si>
  <si>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</si>
  <si>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</si>
  <si>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</si>
  <si>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</si>
  <si>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</si>
  <si>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</si>
  <si>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</si>
  <si>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</si>
  <si>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</si>
  <si>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</si>
  <si>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</si>
  <si>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</si>
  <si>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</si>
  <si>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</si>
  <si>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</si>
  <si>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</si>
  <si>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</si>
  <si>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</si>
  <si>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</si>
  <si>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</si>
  <si>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</si>
  <si>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</si>
  <si>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</si>
  <si>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</si>
  <si>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</si>
  <si>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</si>
  <si>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Razionalizzato le risorse ed effettuato intervento in economia</t>
  </si>
  <si>
    <t>Cambiata strategia aziendale e realizzato all'interno il sevizio</t>
  </si>
  <si>
    <t>Il Direttore Giueppe Forte</t>
  </si>
  <si>
    <r>
      <rPr>
        <sz val="10"/>
        <rFont val="Calbri"/>
      </rPr>
      <t>(1) breve descrizione dei motivi</t>
    </r>
  </si>
  <si>
    <t>CPV 48820000‐2 ‐ SERVER .</t>
  </si>
  <si>
    <t>ACQUISTO NUOVI SWITCH RACH</t>
  </si>
  <si>
    <t>MANUTENZIONE EVOLUTIVA APPLICATIVI PORTALE CISIA - SUPPORTO SVILUPPO APP MOBILE CISIA</t>
  </si>
  <si>
    <t>MANUTENZIONE EVOLUTIVA PORTALE ORIENTAZIONE - BO E NUOVE FUNZIONALITA</t>
  </si>
  <si>
    <t>MANUTENZIONE EVOLUTIVA PORTALE ORIENTAZIONE - DATA VISUALIZATION</t>
  </si>
  <si>
    <t>SOFTWARRE GESTIONE RISORSE UMANE E PRESENZE</t>
  </si>
  <si>
    <t>SOFTWARE GESTIONE PROTOCOLLO E DOCUMENTALE</t>
  </si>
  <si>
    <t>SOFTWARE GESTIONE PROCEDURE ACQUISTI</t>
  </si>
  <si>
    <t>01951400504202300001</t>
  </si>
  <si>
    <t>01951400504202300002</t>
  </si>
  <si>
    <t>01951400504202300003</t>
  </si>
  <si>
    <t>01951400504202300004</t>
  </si>
  <si>
    <t>01951400504202300005</t>
  </si>
  <si>
    <t>01951400504202300006</t>
  </si>
  <si>
    <t>01951400504202300007</t>
  </si>
  <si>
    <t>01951400504202300008</t>
  </si>
  <si>
    <t>01951400504202300009</t>
  </si>
  <si>
    <t>01951400504202300010</t>
  </si>
  <si>
    <t>01951400504202300011</t>
  </si>
  <si>
    <t>01951400504202300013</t>
  </si>
  <si>
    <t>ALLEGATO II - SCHEDA A : PROGRAMMA BIENNALE DEGLI ACQUISTI DI FORNITURE E SERVIZI 2023/2024</t>
  </si>
  <si>
    <t>ALLEGATO II - SCHEDA B : PROGRAMMA BIENNALE DEGLI ACQUISTI DI FORNITURE E SERVIZI 2023/2024</t>
  </si>
  <si>
    <t>ALLEGATO II - SCHEDA C: PROGRAMMA BIENNALE DEGLI ACQUISTI DI FORNITURE E SERVIZI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</si>
</sst>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name val="Arial"/>
      <family val="2"/>
    </font>
    <font>
      <b/>
      <sz val="12"/>
      <name val="Calbri"/>
    </font>
    <font>
      <b/>
      <sz val="14"/>
      <color indexed="8"/>
      <name val="Calbri"/>
    </font>
    <font>
      <sz val="10"/>
      <name val="Calbri"/>
    </font>
    <font>
      <b/>
      <sz val="10"/>
      <name val="Calbri"/>
    </font>
    <font>
      <sz val="10"/>
      <color indexed="8"/>
      <name val="Calbri"/>
    </font>
    <font>
      <strike/>
      <sz val="10"/>
      <name val="Calbri"/>
    </font>
    <font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949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6" fillId="0" borderId="0" applyFont="0" applyFill="0" applyBorder="0" applyAlignment="0" applyProtection="0"/>
  </cellStyleXfs>
  <cellXfs count="118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9" fillId="2" borderId="0" xfId="0" applyNumberFormat="1" applyFont="1" applyFill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1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quotePrefix="1" applyNumberFormat="1" applyFont="1" applyAlignment="1">
      <alignment horizontal="left" wrapText="1"/>
    </xf>
    <xf numFmtId="4" fontId="16" fillId="0" borderId="0" xfId="0" applyNumberFormat="1" applyFont="1" applyAlignment="1">
      <alignment horizontal="justify" vertical="center" wrapText="1"/>
    </xf>
    <xf numFmtId="4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vertical="center"/>
    </xf>
    <xf numFmtId="4" fontId="19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4" fontId="19" fillId="0" borderId="1" xfId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6" fillId="0" borderId="0" xfId="0" quotePrefix="1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quotePrefix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Alignment="1">
      <alignment wrapText="1"/>
    </xf>
    <xf numFmtId="4" fontId="25" fillId="3" borderId="1" xfId="0" applyNumberFormat="1" applyFont="1" applyFill="1" applyBorder="1" applyAlignment="1">
      <alignment wrapText="1"/>
    </xf>
    <xf numFmtId="4" fontId="25" fillId="3" borderId="1" xfId="0" applyNumberFormat="1" applyFont="1" applyFill="1" applyBorder="1" applyAlignment="1">
      <alignment vertical="center" wrapText="1"/>
    </xf>
    <xf numFmtId="4" fontId="6" fillId="3" borderId="0" xfId="0" applyNumberFormat="1" applyFont="1" applyFill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4" fillId="0" borderId="1" xfId="0" quotePrefix="1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vertical="center"/>
    </xf>
    <xf numFmtId="4" fontId="14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1" fillId="0" borderId="0" xfId="0" quotePrefix="1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vertical="top" wrapText="1"/>
    </xf>
    <xf numFmtId="4" fontId="6" fillId="0" borderId="2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2" fillId="0" borderId="0" xfId="0" applyNumberFormat="1" applyFont="1" applyAlignment="1">
      <alignment horizontal="left" vertical="center"/>
    </xf>
    <xf numFmtId="4" fontId="1" fillId="0" borderId="0" xfId="0" applyNumberFormat="1" applyFont="1"/>
    <xf numFmtId="4" fontId="9" fillId="0" borderId="2" xfId="0" applyNumberFormat="1" applyFont="1" applyBorder="1" applyAlignment="1">
      <alignment horizontal="left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3" xfId="0" applyNumberFormat="1" applyFont="1" applyBorder="1" applyAlignment="1">
      <alignment horizontal="left" wrapText="1"/>
    </xf>
    <xf numFmtId="4" fontId="11" fillId="0" borderId="5" xfId="0" applyNumberFormat="1" applyFont="1" applyBorder="1" applyAlignment="1">
      <alignment horizontal="left" wrapText="1"/>
    </xf>
    <xf numFmtId="4" fontId="10" fillId="0" borderId="2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left" wrapText="1"/>
    </xf>
    <xf numFmtId="4" fontId="11" fillId="0" borderId="7" xfId="0" applyNumberFormat="1" applyFont="1" applyBorder="1" applyAlignment="1">
      <alignment horizontal="left" wrapText="1"/>
    </xf>
    <xf numFmtId="4" fontId="11" fillId="0" borderId="8" xfId="0" applyNumberFormat="1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quotePrefix="1" applyNumberFormat="1" applyFont="1" applyAlignment="1">
      <alignment horizontal="left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left" vertical="center"/>
    </xf>
    <xf numFmtId="4" fontId="19" fillId="0" borderId="1" xfId="0" applyNumberFormat="1" applyFont="1" applyBorder="1"/>
    <xf numFmtId="4" fontId="22" fillId="0" borderId="1" xfId="0" quotePrefix="1" applyNumberFormat="1" applyFont="1" applyBorder="1" applyAlignment="1">
      <alignment horizontal="left" wrapText="1"/>
    </xf>
    <xf numFmtId="4" fontId="22" fillId="0" borderId="1" xfId="0" applyNumberFormat="1" applyFont="1" applyBorder="1" applyAlignment="1">
      <alignment horizontal="left" wrapText="1"/>
    </xf>
    <xf numFmtId="4" fontId="2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sqref="A1:F1"/>
    </sheetView>
  </sheetViews>
  <sheetFormatPr defaultColWidth="9.109375" defaultRowHeight="13.2"/>
  <cols>
    <col min="1" max="1" width="69.6640625" style="1" bestFit="1" customWidth="1"/>
    <col min="2" max="3" width="15.44140625" style="1" bestFit="1" customWidth="1"/>
    <col min="4" max="4" width="13.109375" style="1" bestFit="1" customWidth="1"/>
    <col min="5" max="16384" width="9.109375" style="1"/>
  </cols>
  <sheetData>
    <row r="1" spans="1:7" ht="36.75" customHeight="1">
      <c r="A1" s="63" t="s">
        <v>157</v>
      </c>
      <c r="B1" s="63"/>
      <c r="C1" s="63"/>
      <c r="D1" s="63"/>
      <c r="E1" s="63"/>
      <c r="F1" s="63"/>
      <c r="G1" s="20"/>
    </row>
    <row r="2" spans="1:7" ht="18">
      <c r="A2" s="62" t="s">
        <v>0</v>
      </c>
      <c r="B2" s="62"/>
      <c r="C2" s="62"/>
      <c r="D2" s="62"/>
      <c r="E2" s="62"/>
      <c r="F2" s="62"/>
      <c r="G2" s="20"/>
    </row>
    <row r="3" spans="1:7" ht="18">
      <c r="A3" s="67" t="s">
        <v>1</v>
      </c>
      <c r="B3" s="68"/>
      <c r="C3" s="68"/>
      <c r="D3" s="68"/>
      <c r="E3" s="31"/>
      <c r="F3" s="31"/>
      <c r="G3" s="20"/>
    </row>
    <row r="4" spans="1:7" ht="18">
      <c r="A4" s="67" t="s">
        <v>2</v>
      </c>
      <c r="B4" s="68"/>
      <c r="C4" s="68"/>
      <c r="D4" s="68"/>
      <c r="E4" s="31"/>
      <c r="F4" s="31"/>
      <c r="G4" s="20"/>
    </row>
    <row r="5" spans="1:7" ht="13.8">
      <c r="A5" s="14"/>
      <c r="B5" s="14"/>
      <c r="C5" s="14"/>
      <c r="D5" s="14"/>
      <c r="E5" s="14"/>
      <c r="F5" s="14"/>
      <c r="G5" s="20"/>
    </row>
    <row r="6" spans="1:7" ht="13.8">
      <c r="A6" s="69" t="s">
        <v>3</v>
      </c>
      <c r="B6" s="69" t="s">
        <v>4</v>
      </c>
      <c r="C6" s="70"/>
      <c r="D6" s="70"/>
      <c r="E6" s="14"/>
      <c r="F6" s="14"/>
      <c r="G6" s="20"/>
    </row>
    <row r="7" spans="1:7" ht="13.8">
      <c r="A7" s="70"/>
      <c r="B7" s="69" t="s">
        <v>5</v>
      </c>
      <c r="C7" s="70"/>
      <c r="D7" s="69" t="s">
        <v>6</v>
      </c>
      <c r="E7" s="14"/>
      <c r="F7" s="14"/>
      <c r="G7" s="20"/>
    </row>
    <row r="8" spans="1:7" ht="13.8">
      <c r="A8" s="70"/>
      <c r="B8" s="13" t="s">
        <v>7</v>
      </c>
      <c r="C8" s="13" t="s">
        <v>8</v>
      </c>
      <c r="D8" s="70"/>
      <c r="E8" s="14"/>
      <c r="F8" s="14"/>
      <c r="G8" s="20"/>
    </row>
    <row r="9" spans="1:7" ht="15.6">
      <c r="A9" s="32" t="s">
        <v>9</v>
      </c>
      <c r="B9" s="33">
        <v>0</v>
      </c>
      <c r="C9" s="33">
        <v>0</v>
      </c>
      <c r="D9" s="33">
        <f>SUM(B9:C9)</f>
        <v>0</v>
      </c>
      <c r="E9" s="14"/>
      <c r="F9" s="14"/>
      <c r="G9" s="20"/>
    </row>
    <row r="10" spans="1:7" ht="15.6">
      <c r="A10" s="32" t="s">
        <v>10</v>
      </c>
      <c r="B10" s="33">
        <v>0</v>
      </c>
      <c r="C10" s="33">
        <v>0</v>
      </c>
      <c r="D10" s="33">
        <f t="shared" ref="D10:D14" si="0">SUM(B10:C10)</f>
        <v>0</v>
      </c>
      <c r="E10" s="14"/>
      <c r="F10" s="14"/>
      <c r="G10" s="20"/>
    </row>
    <row r="11" spans="1:7" ht="15.6">
      <c r="A11" s="32" t="s">
        <v>11</v>
      </c>
      <c r="B11" s="33">
        <v>0</v>
      </c>
      <c r="C11" s="33">
        <v>0</v>
      </c>
      <c r="D11" s="33">
        <f t="shared" si="0"/>
        <v>0</v>
      </c>
      <c r="E11" s="14"/>
      <c r="F11" s="14"/>
      <c r="G11" s="2"/>
    </row>
    <row r="12" spans="1:7" ht="15.6">
      <c r="A12" s="32" t="s">
        <v>12</v>
      </c>
      <c r="B12" s="33">
        <f>+'Scheda B'!U37</f>
        <v>794200.16093424871</v>
      </c>
      <c r="C12" s="33">
        <f>+'Scheda B'!V37</f>
        <v>683316.46829344565</v>
      </c>
      <c r="D12" s="33">
        <f>C12+B12</f>
        <v>1477516.6292276944</v>
      </c>
      <c r="E12" s="14"/>
      <c r="F12" s="14"/>
      <c r="G12" s="20"/>
    </row>
    <row r="13" spans="1:7" ht="46.8">
      <c r="A13" s="34" t="s">
        <v>13</v>
      </c>
      <c r="B13" s="33">
        <v>0</v>
      </c>
      <c r="C13" s="33">
        <v>0</v>
      </c>
      <c r="D13" s="33">
        <f t="shared" si="0"/>
        <v>0</v>
      </c>
      <c r="E13" s="14"/>
      <c r="F13" s="14"/>
      <c r="G13" s="20"/>
    </row>
    <row r="14" spans="1:7" ht="15.6">
      <c r="A14" s="32" t="s">
        <v>14</v>
      </c>
      <c r="B14" s="33">
        <v>0</v>
      </c>
      <c r="C14" s="33">
        <v>0</v>
      </c>
      <c r="D14" s="33">
        <f t="shared" si="0"/>
        <v>0</v>
      </c>
      <c r="E14" s="14"/>
      <c r="F14" s="14"/>
      <c r="G14" s="20"/>
    </row>
    <row r="15" spans="1:7" ht="15.6">
      <c r="A15" s="32" t="s">
        <v>15</v>
      </c>
      <c r="B15" s="33">
        <f>'Scheda B'!U40</f>
        <v>0</v>
      </c>
      <c r="C15" s="33">
        <f>'Scheda B'!V40</f>
        <v>0</v>
      </c>
      <c r="D15" s="33">
        <f>'Scheda B'!W40</f>
        <v>0</v>
      </c>
      <c r="E15" s="14"/>
      <c r="F15" s="14"/>
      <c r="G15" s="20"/>
    </row>
    <row r="16" spans="1:7" ht="13.8">
      <c r="A16" s="14"/>
      <c r="B16" s="14"/>
      <c r="C16" s="14"/>
      <c r="D16" s="14"/>
      <c r="E16" s="14"/>
      <c r="F16" s="14"/>
      <c r="G16" s="20"/>
    </row>
    <row r="17" spans="1:6" ht="13.8">
      <c r="A17" s="14"/>
      <c r="B17" s="14"/>
      <c r="C17" s="14"/>
      <c r="D17" s="14"/>
      <c r="E17" s="14"/>
      <c r="F17" s="14"/>
    </row>
    <row r="18" spans="1:6" ht="13.8">
      <c r="A18" s="65"/>
      <c r="B18" s="66"/>
      <c r="C18" s="66"/>
      <c r="D18" s="66"/>
      <c r="E18" s="14"/>
      <c r="F18" s="14"/>
    </row>
    <row r="19" spans="1:6" ht="13.8">
      <c r="A19" s="14"/>
      <c r="B19" s="14"/>
      <c r="C19" s="14"/>
      <c r="D19" s="14"/>
      <c r="E19" s="14"/>
      <c r="F19" s="14"/>
    </row>
    <row r="20" spans="1:6" ht="13.8">
      <c r="A20" s="14"/>
      <c r="B20" s="14"/>
      <c r="C20" s="13" t="s">
        <v>16</v>
      </c>
      <c r="D20" s="14"/>
      <c r="E20" s="14"/>
      <c r="F20" s="14"/>
    </row>
    <row r="21" spans="1:6" ht="15.75" customHeight="1">
      <c r="A21" s="14"/>
      <c r="B21" s="14"/>
      <c r="C21" s="13" t="s">
        <v>17</v>
      </c>
      <c r="D21" s="14"/>
      <c r="E21" s="14"/>
      <c r="F21" s="14"/>
    </row>
    <row r="22" spans="1:6" ht="13.8">
      <c r="A22" s="15" t="s">
        <v>18</v>
      </c>
      <c r="B22" s="14"/>
      <c r="C22" s="14"/>
      <c r="D22" s="14"/>
      <c r="E22" s="14"/>
      <c r="F22" s="14"/>
    </row>
    <row r="23" spans="1:6" ht="26.25" customHeight="1">
      <c r="A23" s="64" t="s">
        <v>19</v>
      </c>
      <c r="B23" s="64"/>
      <c r="C23" s="64"/>
      <c r="D23" s="64"/>
      <c r="E23" s="14"/>
      <c r="F23" s="14"/>
    </row>
  </sheetData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0"/>
  <sheetViews>
    <sheetView zoomScaleNormal="100" workbookViewId="0">
      <selection sqref="A1:Y1"/>
    </sheetView>
  </sheetViews>
  <sheetFormatPr defaultColWidth="9.109375" defaultRowHeight="13.2"/>
  <cols>
    <col min="1" max="1" width="25.6640625" style="3" bestFit="1" customWidth="1"/>
    <col min="2" max="2" width="30.88671875" style="3" bestFit="1" customWidth="1"/>
    <col min="3" max="3" width="71.88671875" style="3" bestFit="1" customWidth="1"/>
    <col min="4" max="4" width="72.6640625" style="3" bestFit="1" customWidth="1"/>
    <col min="5" max="5" width="170.88671875" style="3" bestFit="1" customWidth="1"/>
    <col min="6" max="6" width="126.88671875" style="3" bestFit="1" customWidth="1"/>
    <col min="7" max="7" width="82.109375" style="3" bestFit="1" customWidth="1"/>
    <col min="8" max="8" width="18.109375" style="3" bestFit="1" customWidth="1"/>
    <col min="9" max="9" width="55" style="3" bestFit="1" customWidth="1"/>
    <col min="10" max="10" width="19.109375" style="3" bestFit="1" customWidth="1"/>
    <col min="11" max="11" width="18" style="40" bestFit="1" customWidth="1"/>
    <col min="12" max="12" width="45.6640625" style="40" bestFit="1" customWidth="1"/>
    <col min="13" max="13" width="19.5546875" style="3" bestFit="1" customWidth="1"/>
    <col min="14" max="14" width="19.44140625" style="3" customWidth="1"/>
    <col min="15" max="15" width="13.109375" style="3" customWidth="1"/>
    <col min="16" max="16" width="14" style="3" customWidth="1"/>
    <col min="17" max="17" width="18.6640625" style="3" customWidth="1"/>
    <col min="18" max="18" width="19.109375" style="3" customWidth="1"/>
    <col min="19" max="19" width="15.44140625" style="3" customWidth="1"/>
    <col min="20" max="20" width="16" style="3" bestFit="1" customWidth="1"/>
    <col min="21" max="21" width="15" style="3" customWidth="1"/>
    <col min="22" max="22" width="15.33203125" style="3" customWidth="1"/>
    <col min="23" max="23" width="13.44140625" style="3" customWidth="1"/>
    <col min="24" max="24" width="25.109375" style="3" hidden="1" customWidth="1"/>
    <col min="25" max="25" width="20.33203125" style="52" hidden="1" customWidth="1"/>
    <col min="26" max="26" width="13.5546875" style="10" customWidth="1"/>
    <col min="27" max="16384" width="9.109375" style="3"/>
  </cols>
  <sheetData>
    <row r="1" spans="1:26" s="52" customFormat="1" ht="17.399999999999999">
      <c r="A1" s="84" t="s">
        <v>158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49"/>
    </row>
    <row r="2" spans="1:26" s="52" customFormat="1" ht="17.399999999999999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49"/>
    </row>
    <row r="3" spans="1:26" s="52" customFormat="1" ht="17.399999999999999">
      <c r="A3" s="53"/>
      <c r="B3" s="53"/>
      <c r="C3" s="53"/>
      <c r="D3" s="53"/>
      <c r="E3" s="53"/>
      <c r="F3" s="53"/>
      <c r="G3" s="53"/>
      <c r="H3" s="53"/>
      <c r="I3" s="53"/>
      <c r="J3" s="53"/>
      <c r="K3" s="54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49"/>
    </row>
    <row r="4" spans="1:26" s="52" customFormat="1" ht="17.399999999999999">
      <c r="A4" s="84" t="s">
        <v>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49"/>
    </row>
    <row r="5" spans="1:26" s="52" customFormat="1">
      <c r="A5" s="71" t="s">
        <v>21</v>
      </c>
      <c r="B5" s="71" t="s">
        <v>22</v>
      </c>
      <c r="C5" s="71" t="s">
        <v>23</v>
      </c>
      <c r="D5" s="71" t="s">
        <v>24</v>
      </c>
      <c r="E5" s="71" t="s">
        <v>25</v>
      </c>
      <c r="F5" s="71" t="s">
        <v>26</v>
      </c>
      <c r="G5" s="71" t="s">
        <v>27</v>
      </c>
      <c r="H5" s="71" t="s">
        <v>28</v>
      </c>
      <c r="I5" s="71" t="s">
        <v>29</v>
      </c>
      <c r="J5" s="73" t="s">
        <v>30</v>
      </c>
      <c r="K5" s="73" t="s">
        <v>31</v>
      </c>
      <c r="L5" s="71" t="s">
        <v>32</v>
      </c>
      <c r="M5" s="71" t="s">
        <v>33</v>
      </c>
      <c r="N5" s="71" t="s">
        <v>34</v>
      </c>
      <c r="O5" s="87" t="s">
        <v>35</v>
      </c>
      <c r="P5" s="87" t="s">
        <v>36</v>
      </c>
      <c r="Q5" s="73" t="s">
        <v>37</v>
      </c>
      <c r="R5" s="73"/>
      <c r="S5" s="73"/>
      <c r="T5" s="73"/>
      <c r="U5" s="73"/>
      <c r="V5" s="73"/>
      <c r="W5" s="71" t="s">
        <v>38</v>
      </c>
      <c r="X5" s="71"/>
      <c r="Y5" s="107" t="s">
        <v>39</v>
      </c>
      <c r="Z5" s="49"/>
    </row>
    <row r="6" spans="1:26" s="52" customFormat="1">
      <c r="A6" s="72"/>
      <c r="B6" s="72"/>
      <c r="C6" s="72"/>
      <c r="D6" s="71"/>
      <c r="E6" s="72"/>
      <c r="F6" s="71"/>
      <c r="G6" s="71"/>
      <c r="H6" s="71"/>
      <c r="I6" s="86"/>
      <c r="J6" s="74"/>
      <c r="K6" s="75"/>
      <c r="L6" s="85"/>
      <c r="M6" s="72"/>
      <c r="N6" s="72"/>
      <c r="O6" s="88"/>
      <c r="P6" s="88"/>
      <c r="Q6" s="86" t="s">
        <v>7</v>
      </c>
      <c r="R6" s="86" t="s">
        <v>8</v>
      </c>
      <c r="S6" s="86" t="s">
        <v>40</v>
      </c>
      <c r="T6" s="105" t="s">
        <v>41</v>
      </c>
      <c r="U6" s="105" t="s">
        <v>42</v>
      </c>
      <c r="V6" s="105"/>
      <c r="W6" s="71" t="s">
        <v>43</v>
      </c>
      <c r="X6" s="71" t="s">
        <v>44</v>
      </c>
      <c r="Y6" s="108"/>
      <c r="Z6" s="49"/>
    </row>
    <row r="7" spans="1:26" s="52" customFormat="1" ht="31.2" customHeight="1">
      <c r="A7" s="72"/>
      <c r="B7" s="72"/>
      <c r="C7" s="72"/>
      <c r="D7" s="71"/>
      <c r="E7" s="72"/>
      <c r="F7" s="71"/>
      <c r="G7" s="71"/>
      <c r="H7" s="71"/>
      <c r="I7" s="86"/>
      <c r="J7" s="74"/>
      <c r="K7" s="75"/>
      <c r="L7" s="85"/>
      <c r="M7" s="72"/>
      <c r="N7" s="72"/>
      <c r="O7" s="88"/>
      <c r="P7" s="88"/>
      <c r="Q7" s="72"/>
      <c r="R7" s="72"/>
      <c r="S7" s="72"/>
      <c r="T7" s="74"/>
      <c r="U7" s="59" t="s">
        <v>45</v>
      </c>
      <c r="V7" s="59" t="s">
        <v>46</v>
      </c>
      <c r="W7" s="71"/>
      <c r="X7" s="71"/>
      <c r="Y7" s="108"/>
      <c r="Z7" s="49"/>
    </row>
    <row r="8" spans="1:26" s="52" customFormat="1">
      <c r="A8" s="35" t="s">
        <v>47</v>
      </c>
      <c r="B8" s="35"/>
      <c r="C8" s="35" t="s">
        <v>48</v>
      </c>
      <c r="D8" s="35" t="s">
        <v>48</v>
      </c>
      <c r="E8" s="35" t="s">
        <v>47</v>
      </c>
      <c r="F8" s="35" t="s">
        <v>49</v>
      </c>
      <c r="G8" s="35" t="s">
        <v>47</v>
      </c>
      <c r="H8" s="35" t="s">
        <v>49</v>
      </c>
      <c r="I8" s="35" t="s">
        <v>50</v>
      </c>
      <c r="J8" s="42" t="s">
        <v>51</v>
      </c>
      <c r="K8" s="35" t="s">
        <v>52</v>
      </c>
      <c r="L8" s="42" t="s">
        <v>53</v>
      </c>
      <c r="M8" s="42" t="s">
        <v>54</v>
      </c>
      <c r="N8" s="35" t="s">
        <v>53</v>
      </c>
      <c r="O8" s="42" t="s">
        <v>55</v>
      </c>
      <c r="P8" s="42" t="s">
        <v>49</v>
      </c>
      <c r="Q8" s="59" t="s">
        <v>56</v>
      </c>
      <c r="R8" s="59" t="s">
        <v>56</v>
      </c>
      <c r="S8" s="59" t="s">
        <v>57</v>
      </c>
      <c r="T8" s="58" t="s">
        <v>58</v>
      </c>
      <c r="U8" s="59" t="s">
        <v>57</v>
      </c>
      <c r="V8" s="35" t="s">
        <v>53</v>
      </c>
      <c r="W8" s="35" t="s">
        <v>47</v>
      </c>
      <c r="X8" s="35" t="s">
        <v>53</v>
      </c>
      <c r="Y8" s="51" t="s">
        <v>59</v>
      </c>
      <c r="Z8" s="49"/>
    </row>
    <row r="9" spans="1:26" s="9" customFormat="1" ht="52.8">
      <c r="A9" s="36" t="s">
        <v>145</v>
      </c>
      <c r="B9" s="36" t="s">
        <v>60</v>
      </c>
      <c r="C9" s="35">
        <v>2023</v>
      </c>
      <c r="D9" s="35">
        <v>2023</v>
      </c>
      <c r="E9" s="42" t="s">
        <v>61</v>
      </c>
      <c r="F9" s="35" t="s">
        <v>62</v>
      </c>
      <c r="G9" s="35" t="s">
        <v>63</v>
      </c>
      <c r="H9" s="35" t="s">
        <v>62</v>
      </c>
      <c r="I9" s="35" t="s">
        <v>64</v>
      </c>
      <c r="J9" s="42" t="s">
        <v>89</v>
      </c>
      <c r="K9" s="60" t="s">
        <v>137</v>
      </c>
      <c r="L9" s="61" t="s">
        <v>90</v>
      </c>
      <c r="M9" s="42"/>
      <c r="N9" s="35" t="s">
        <v>67</v>
      </c>
      <c r="O9" s="42">
        <v>12</v>
      </c>
      <c r="P9" s="42" t="s">
        <v>62</v>
      </c>
      <c r="Q9" s="59">
        <v>115000</v>
      </c>
      <c r="R9" s="59">
        <v>0</v>
      </c>
      <c r="S9" s="59">
        <v>0</v>
      </c>
      <c r="T9" s="58">
        <f t="shared" ref="T9:T14" si="0">SUM(Q9:S9)</f>
        <v>115000</v>
      </c>
      <c r="U9" s="59">
        <v>0</v>
      </c>
      <c r="V9" s="35" t="s">
        <v>68</v>
      </c>
      <c r="W9" s="36" t="s">
        <v>69</v>
      </c>
      <c r="X9" s="43" t="s">
        <v>70</v>
      </c>
      <c r="Y9" s="51" t="s">
        <v>74</v>
      </c>
      <c r="Z9" s="56"/>
    </row>
    <row r="10" spans="1:26" s="9" customFormat="1" ht="26.4">
      <c r="A10" s="36" t="s">
        <v>146</v>
      </c>
      <c r="B10" s="36" t="s">
        <v>60</v>
      </c>
      <c r="C10" s="35">
        <v>2023</v>
      </c>
      <c r="D10" s="35">
        <v>2023</v>
      </c>
      <c r="E10" s="42" t="s">
        <v>61</v>
      </c>
      <c r="F10" s="35" t="s">
        <v>62</v>
      </c>
      <c r="G10" s="35" t="s">
        <v>63</v>
      </c>
      <c r="H10" s="35" t="s">
        <v>62</v>
      </c>
      <c r="I10" s="35" t="s">
        <v>64</v>
      </c>
      <c r="J10" s="42" t="s">
        <v>89</v>
      </c>
      <c r="K10" s="60" t="s">
        <v>137</v>
      </c>
      <c r="L10" s="61" t="s">
        <v>138</v>
      </c>
      <c r="M10" s="42"/>
      <c r="N10" s="35" t="s">
        <v>67</v>
      </c>
      <c r="O10" s="42">
        <v>36</v>
      </c>
      <c r="P10" s="42" t="s">
        <v>62</v>
      </c>
      <c r="Q10" s="59">
        <v>35000</v>
      </c>
      <c r="R10" s="59">
        <v>46750</v>
      </c>
      <c r="S10" s="59">
        <v>51425</v>
      </c>
      <c r="T10" s="58">
        <f t="shared" si="0"/>
        <v>133175</v>
      </c>
      <c r="U10" s="59">
        <v>0</v>
      </c>
      <c r="V10" s="35" t="s">
        <v>68</v>
      </c>
      <c r="W10" s="36" t="s">
        <v>69</v>
      </c>
      <c r="X10" s="43"/>
      <c r="Y10" s="51"/>
      <c r="Z10" s="56"/>
    </row>
    <row r="11" spans="1:26" s="9" customFormat="1" ht="52.8">
      <c r="A11" s="36" t="s">
        <v>147</v>
      </c>
      <c r="B11" s="36" t="s">
        <v>60</v>
      </c>
      <c r="C11" s="35">
        <v>2023</v>
      </c>
      <c r="D11" s="35">
        <v>2023</v>
      </c>
      <c r="E11" s="42" t="s">
        <v>61</v>
      </c>
      <c r="F11" s="35" t="s">
        <v>62</v>
      </c>
      <c r="G11" s="35" t="s">
        <v>63</v>
      </c>
      <c r="H11" s="35" t="s">
        <v>62</v>
      </c>
      <c r="I11" s="35" t="s">
        <v>64</v>
      </c>
      <c r="J11" s="42" t="s">
        <v>71</v>
      </c>
      <c r="K11" s="60" t="s">
        <v>75</v>
      </c>
      <c r="L11" s="42" t="s">
        <v>76</v>
      </c>
      <c r="M11" s="42"/>
      <c r="N11" s="35" t="s">
        <v>67</v>
      </c>
      <c r="O11" s="42">
        <v>36</v>
      </c>
      <c r="P11" s="42" t="s">
        <v>62</v>
      </c>
      <c r="Q11" s="59">
        <v>40000</v>
      </c>
      <c r="R11" s="59">
        <v>30000</v>
      </c>
      <c r="S11" s="59">
        <v>25000</v>
      </c>
      <c r="T11" s="58">
        <f t="shared" si="0"/>
        <v>95000</v>
      </c>
      <c r="U11" s="59">
        <v>0</v>
      </c>
      <c r="V11" s="35" t="s">
        <v>68</v>
      </c>
      <c r="W11" s="36" t="s">
        <v>69</v>
      </c>
      <c r="X11" s="42" t="s">
        <v>70</v>
      </c>
      <c r="Y11" s="51"/>
      <c r="Z11" s="56"/>
    </row>
    <row r="12" spans="1:26" s="9" customFormat="1" ht="52.8">
      <c r="A12" s="36" t="s">
        <v>148</v>
      </c>
      <c r="B12" s="36" t="s">
        <v>60</v>
      </c>
      <c r="C12" s="35">
        <v>2023</v>
      </c>
      <c r="D12" s="35">
        <v>2023</v>
      </c>
      <c r="E12" s="42" t="s">
        <v>61</v>
      </c>
      <c r="F12" s="35" t="s">
        <v>62</v>
      </c>
      <c r="G12" s="35" t="s">
        <v>63</v>
      </c>
      <c r="H12" s="35" t="s">
        <v>62</v>
      </c>
      <c r="I12" s="35" t="s">
        <v>64</v>
      </c>
      <c r="J12" s="42" t="s">
        <v>65</v>
      </c>
      <c r="K12" s="60" t="s">
        <v>77</v>
      </c>
      <c r="L12" s="42" t="s">
        <v>78</v>
      </c>
      <c r="M12" s="42"/>
      <c r="N12" s="35" t="s">
        <v>67</v>
      </c>
      <c r="O12" s="42">
        <v>36</v>
      </c>
      <c r="P12" s="42" t="s">
        <v>62</v>
      </c>
      <c r="Q12" s="59">
        <v>56779.349350402961</v>
      </c>
      <c r="R12" s="59">
        <v>68003.923830815256</v>
      </c>
      <c r="S12" s="59">
        <v>68003.923830815256</v>
      </c>
      <c r="T12" s="58">
        <f t="shared" si="0"/>
        <v>192787.19701203349</v>
      </c>
      <c r="U12" s="59">
        <v>0</v>
      </c>
      <c r="V12" s="35" t="s">
        <v>68</v>
      </c>
      <c r="W12" s="36" t="s">
        <v>69</v>
      </c>
      <c r="X12" s="42" t="s">
        <v>70</v>
      </c>
      <c r="Y12" s="51"/>
      <c r="Z12" s="56"/>
    </row>
    <row r="13" spans="1:26" s="9" customFormat="1" ht="52.8">
      <c r="A13" s="36" t="s">
        <v>149</v>
      </c>
      <c r="B13" s="36" t="s">
        <v>60</v>
      </c>
      <c r="C13" s="35">
        <v>2023</v>
      </c>
      <c r="D13" s="35">
        <v>2023</v>
      </c>
      <c r="E13" s="42" t="s">
        <v>61</v>
      </c>
      <c r="F13" s="35" t="s">
        <v>62</v>
      </c>
      <c r="G13" s="35" t="s">
        <v>63</v>
      </c>
      <c r="H13" s="35" t="s">
        <v>62</v>
      </c>
      <c r="I13" s="35" t="s">
        <v>64</v>
      </c>
      <c r="J13" s="42" t="s">
        <v>65</v>
      </c>
      <c r="K13" s="60" t="s">
        <v>79</v>
      </c>
      <c r="L13" s="42" t="s">
        <v>80</v>
      </c>
      <c r="M13" s="42"/>
      <c r="N13" s="35" t="s">
        <v>67</v>
      </c>
      <c r="O13" s="42">
        <v>36</v>
      </c>
      <c r="P13" s="42" t="s">
        <v>62</v>
      </c>
      <c r="Q13" s="59">
        <v>38880</v>
      </c>
      <c r="R13" s="59">
        <v>47044.800000000003</v>
      </c>
      <c r="S13" s="59">
        <v>42768</v>
      </c>
      <c r="T13" s="58">
        <f t="shared" si="0"/>
        <v>128692.8</v>
      </c>
      <c r="U13" s="59">
        <v>0</v>
      </c>
      <c r="V13" s="35" t="s">
        <v>68</v>
      </c>
      <c r="W13" s="36" t="s">
        <v>69</v>
      </c>
      <c r="X13" s="42" t="s">
        <v>70</v>
      </c>
      <c r="Y13" s="51"/>
      <c r="Z13" s="56"/>
    </row>
    <row r="14" spans="1:26" s="9" customFormat="1" ht="52.8">
      <c r="A14" s="36" t="s">
        <v>150</v>
      </c>
      <c r="B14" s="36" t="s">
        <v>60</v>
      </c>
      <c r="C14" s="35">
        <v>2023</v>
      </c>
      <c r="D14" s="35">
        <v>2023</v>
      </c>
      <c r="E14" s="42" t="s">
        <v>61</v>
      </c>
      <c r="F14" s="35" t="s">
        <v>62</v>
      </c>
      <c r="G14" s="35" t="s">
        <v>63</v>
      </c>
      <c r="H14" s="35" t="s">
        <v>62</v>
      </c>
      <c r="I14" s="35" t="s">
        <v>64</v>
      </c>
      <c r="J14" s="42" t="s">
        <v>65</v>
      </c>
      <c r="K14" s="60" t="s">
        <v>82</v>
      </c>
      <c r="L14" s="61" t="s">
        <v>139</v>
      </c>
      <c r="M14" s="42"/>
      <c r="N14" s="35" t="s">
        <v>67</v>
      </c>
      <c r="O14" s="42">
        <v>36</v>
      </c>
      <c r="P14" s="42" t="s">
        <v>62</v>
      </c>
      <c r="Q14" s="59">
        <v>42000</v>
      </c>
      <c r="R14" s="59">
        <v>46200.000000000007</v>
      </c>
      <c r="S14" s="59">
        <v>50820.000000000015</v>
      </c>
      <c r="T14" s="58">
        <f t="shared" si="0"/>
        <v>139020</v>
      </c>
      <c r="U14" s="59">
        <v>0</v>
      </c>
      <c r="V14" s="35" t="s">
        <v>68</v>
      </c>
      <c r="W14" s="36" t="s">
        <v>69</v>
      </c>
      <c r="X14" s="42" t="s">
        <v>70</v>
      </c>
      <c r="Y14" s="51"/>
      <c r="Z14" s="56"/>
    </row>
    <row r="15" spans="1:26" s="9" customFormat="1" ht="26.4">
      <c r="A15" s="36" t="s">
        <v>151</v>
      </c>
      <c r="B15" s="36" t="s">
        <v>60</v>
      </c>
      <c r="C15" s="35">
        <v>2023</v>
      </c>
      <c r="D15" s="35">
        <v>2023</v>
      </c>
      <c r="E15" s="42" t="s">
        <v>61</v>
      </c>
      <c r="F15" s="35" t="s">
        <v>62</v>
      </c>
      <c r="G15" s="35" t="s">
        <v>63</v>
      </c>
      <c r="H15" s="35" t="s">
        <v>62</v>
      </c>
      <c r="I15" s="35" t="s">
        <v>64</v>
      </c>
      <c r="J15" s="42" t="s">
        <v>65</v>
      </c>
      <c r="K15" s="60" t="s">
        <v>82</v>
      </c>
      <c r="L15" s="61" t="s">
        <v>140</v>
      </c>
      <c r="M15" s="42"/>
      <c r="N15" s="35" t="s">
        <v>67</v>
      </c>
      <c r="O15" s="42">
        <v>36</v>
      </c>
      <c r="P15" s="42" t="s">
        <v>62</v>
      </c>
      <c r="Q15" s="59">
        <v>35000</v>
      </c>
      <c r="R15" s="59">
        <v>38500</v>
      </c>
      <c r="S15" s="59">
        <v>42350</v>
      </c>
      <c r="T15" s="58">
        <f t="shared" ref="T15:T16" si="1">SUM(Q15:S15)</f>
        <v>115850</v>
      </c>
      <c r="U15" s="59">
        <v>0</v>
      </c>
      <c r="V15" s="35" t="s">
        <v>68</v>
      </c>
      <c r="W15" s="36" t="s">
        <v>69</v>
      </c>
      <c r="X15" s="42"/>
      <c r="Y15" s="51"/>
      <c r="Z15" s="56"/>
    </row>
    <row r="16" spans="1:26" s="9" customFormat="1" ht="26.4">
      <c r="A16" s="36" t="s">
        <v>152</v>
      </c>
      <c r="B16" s="36" t="s">
        <v>60</v>
      </c>
      <c r="C16" s="35">
        <v>2023</v>
      </c>
      <c r="D16" s="35">
        <v>2023</v>
      </c>
      <c r="E16" s="42" t="s">
        <v>61</v>
      </c>
      <c r="F16" s="35" t="s">
        <v>62</v>
      </c>
      <c r="G16" s="35" t="s">
        <v>63</v>
      </c>
      <c r="H16" s="35" t="s">
        <v>62</v>
      </c>
      <c r="I16" s="35" t="s">
        <v>64</v>
      </c>
      <c r="J16" s="42" t="s">
        <v>65</v>
      </c>
      <c r="K16" s="60" t="s">
        <v>82</v>
      </c>
      <c r="L16" s="61" t="s">
        <v>141</v>
      </c>
      <c r="M16" s="42"/>
      <c r="N16" s="35" t="s">
        <v>67</v>
      </c>
      <c r="O16" s="42">
        <v>36</v>
      </c>
      <c r="P16" s="42" t="s">
        <v>62</v>
      </c>
      <c r="Q16" s="59">
        <v>35000</v>
      </c>
      <c r="R16" s="59">
        <v>38500</v>
      </c>
      <c r="S16" s="59">
        <v>42350</v>
      </c>
      <c r="T16" s="58">
        <f t="shared" si="1"/>
        <v>115850</v>
      </c>
      <c r="U16" s="59">
        <v>0</v>
      </c>
      <c r="V16" s="35" t="s">
        <v>68</v>
      </c>
      <c r="W16" s="36" t="s">
        <v>69</v>
      </c>
      <c r="X16" s="42"/>
      <c r="Y16" s="51"/>
      <c r="Z16" s="56"/>
    </row>
    <row r="17" spans="1:26" ht="52.8">
      <c r="A17" s="36" t="s">
        <v>153</v>
      </c>
      <c r="B17" s="36" t="s">
        <v>60</v>
      </c>
      <c r="C17" s="35">
        <v>2023</v>
      </c>
      <c r="D17" s="35">
        <v>2023</v>
      </c>
      <c r="E17" s="42" t="s">
        <v>61</v>
      </c>
      <c r="F17" s="35" t="s">
        <v>62</v>
      </c>
      <c r="G17" s="35" t="s">
        <v>63</v>
      </c>
      <c r="H17" s="35" t="s">
        <v>62</v>
      </c>
      <c r="I17" s="35" t="s">
        <v>64</v>
      </c>
      <c r="J17" s="42" t="s">
        <v>65</v>
      </c>
      <c r="K17" s="60" t="s">
        <v>66</v>
      </c>
      <c r="L17" s="42" t="s">
        <v>91</v>
      </c>
      <c r="M17" s="42"/>
      <c r="N17" s="35" t="s">
        <v>67</v>
      </c>
      <c r="O17" s="42">
        <v>36</v>
      </c>
      <c r="P17" s="42" t="s">
        <v>62</v>
      </c>
      <c r="Q17" s="59">
        <v>54000</v>
      </c>
      <c r="R17" s="59">
        <v>38000</v>
      </c>
      <c r="S17" s="59">
        <v>38000</v>
      </c>
      <c r="T17" s="58">
        <f>SUM(Q17:S17)</f>
        <v>130000</v>
      </c>
      <c r="U17" s="59">
        <v>0</v>
      </c>
      <c r="V17" s="35" t="s">
        <v>68</v>
      </c>
      <c r="W17" s="36" t="s">
        <v>69</v>
      </c>
      <c r="X17" s="43" t="s">
        <v>70</v>
      </c>
      <c r="Y17" s="51" t="s">
        <v>74</v>
      </c>
    </row>
    <row r="18" spans="1:26" s="9" customFormat="1" ht="52.8">
      <c r="A18" s="36" t="s">
        <v>154</v>
      </c>
      <c r="B18" s="36" t="s">
        <v>60</v>
      </c>
      <c r="C18" s="35">
        <v>2023</v>
      </c>
      <c r="D18" s="35">
        <v>2023</v>
      </c>
      <c r="E18" s="42" t="s">
        <v>61</v>
      </c>
      <c r="F18" s="35" t="s">
        <v>62</v>
      </c>
      <c r="G18" s="35" t="s">
        <v>63</v>
      </c>
      <c r="H18" s="35" t="s">
        <v>62</v>
      </c>
      <c r="I18" s="35" t="s">
        <v>64</v>
      </c>
      <c r="J18" s="42" t="s">
        <v>65</v>
      </c>
      <c r="K18" s="60" t="s">
        <v>87</v>
      </c>
      <c r="L18" s="61" t="s">
        <v>88</v>
      </c>
      <c r="M18" s="42"/>
      <c r="N18" s="35" t="s">
        <v>67</v>
      </c>
      <c r="O18" s="42">
        <v>36</v>
      </c>
      <c r="P18" s="42" t="s">
        <v>62</v>
      </c>
      <c r="Q18" s="59">
        <v>253540.8115838457</v>
      </c>
      <c r="R18" s="59">
        <v>275717.74446263036</v>
      </c>
      <c r="S18" s="59">
        <v>267875.34223687369</v>
      </c>
      <c r="T18" s="58">
        <f>SUM(Q18:S18)</f>
        <v>797133.89828334982</v>
      </c>
      <c r="U18" s="59">
        <v>0</v>
      </c>
      <c r="V18" s="35" t="s">
        <v>68</v>
      </c>
      <c r="W18" s="36" t="s">
        <v>69</v>
      </c>
      <c r="X18" s="42" t="s">
        <v>70</v>
      </c>
      <c r="Y18" s="51"/>
      <c r="Z18" s="56"/>
    </row>
    <row r="19" spans="1:26" ht="26.4">
      <c r="A19" s="36" t="s">
        <v>155</v>
      </c>
      <c r="B19" s="36" t="s">
        <v>60</v>
      </c>
      <c r="C19" s="35">
        <v>2023</v>
      </c>
      <c r="D19" s="35">
        <v>2023</v>
      </c>
      <c r="E19" s="42" t="s">
        <v>61</v>
      </c>
      <c r="F19" s="35" t="s">
        <v>62</v>
      </c>
      <c r="G19" s="35" t="s">
        <v>63</v>
      </c>
      <c r="H19" s="35" t="s">
        <v>62</v>
      </c>
      <c r="I19" s="35" t="s">
        <v>64</v>
      </c>
      <c r="J19" s="42" t="s">
        <v>65</v>
      </c>
      <c r="K19" s="60" t="s">
        <v>66</v>
      </c>
      <c r="L19" s="42" t="s">
        <v>142</v>
      </c>
      <c r="M19" s="42"/>
      <c r="N19" s="35" t="s">
        <v>67</v>
      </c>
      <c r="O19" s="42">
        <v>36</v>
      </c>
      <c r="P19" s="42" t="s">
        <v>62</v>
      </c>
      <c r="Q19" s="59">
        <v>29000</v>
      </c>
      <c r="R19" s="59">
        <v>13100</v>
      </c>
      <c r="S19" s="59">
        <v>13720</v>
      </c>
      <c r="T19" s="58">
        <f>SUM(Q19:S19)</f>
        <v>55820</v>
      </c>
      <c r="U19" s="59">
        <v>0</v>
      </c>
      <c r="V19" s="35" t="s">
        <v>68</v>
      </c>
      <c r="W19" s="36" t="s">
        <v>69</v>
      </c>
      <c r="X19" s="42"/>
      <c r="Y19" s="51"/>
    </row>
    <row r="20" spans="1:26" ht="26.4">
      <c r="A20" s="36" t="s">
        <v>84</v>
      </c>
      <c r="B20" s="36" t="s">
        <v>60</v>
      </c>
      <c r="C20" s="35">
        <v>2023</v>
      </c>
      <c r="D20" s="35">
        <v>2023</v>
      </c>
      <c r="E20" s="42" t="s">
        <v>61</v>
      </c>
      <c r="F20" s="35" t="s">
        <v>62</v>
      </c>
      <c r="G20" s="35" t="s">
        <v>63</v>
      </c>
      <c r="H20" s="35" t="s">
        <v>62</v>
      </c>
      <c r="I20" s="35" t="s">
        <v>64</v>
      </c>
      <c r="J20" s="42" t="s">
        <v>65</v>
      </c>
      <c r="K20" s="60" t="s">
        <v>66</v>
      </c>
      <c r="L20" s="42" t="s">
        <v>143</v>
      </c>
      <c r="M20" s="42"/>
      <c r="N20" s="35" t="s">
        <v>67</v>
      </c>
      <c r="O20" s="42">
        <v>36</v>
      </c>
      <c r="P20" s="42" t="s">
        <v>62</v>
      </c>
      <c r="Q20" s="59">
        <v>30000</v>
      </c>
      <c r="R20" s="59">
        <v>33000</v>
      </c>
      <c r="S20" s="59">
        <v>36300</v>
      </c>
      <c r="T20" s="58">
        <f t="shared" ref="T20:T21" si="2">SUM(Q20:S20)</f>
        <v>99300</v>
      </c>
      <c r="U20" s="59">
        <v>0</v>
      </c>
      <c r="V20" s="35" t="s">
        <v>68</v>
      </c>
      <c r="W20" s="36" t="s">
        <v>69</v>
      </c>
      <c r="X20" s="42"/>
      <c r="Y20" s="51"/>
    </row>
    <row r="21" spans="1:26">
      <c r="A21" s="36" t="s">
        <v>156</v>
      </c>
      <c r="B21" s="36" t="s">
        <v>60</v>
      </c>
      <c r="C21" s="35">
        <v>2023</v>
      </c>
      <c r="D21" s="35">
        <v>2023</v>
      </c>
      <c r="E21" s="42" t="s">
        <v>61</v>
      </c>
      <c r="F21" s="35" t="s">
        <v>62</v>
      </c>
      <c r="G21" s="35" t="s">
        <v>63</v>
      </c>
      <c r="H21" s="35" t="s">
        <v>62</v>
      </c>
      <c r="I21" s="35" t="s">
        <v>64</v>
      </c>
      <c r="J21" s="42" t="s">
        <v>65</v>
      </c>
      <c r="K21" s="60" t="s">
        <v>66</v>
      </c>
      <c r="L21" s="42" t="s">
        <v>144</v>
      </c>
      <c r="M21" s="42"/>
      <c r="N21" s="35" t="s">
        <v>67</v>
      </c>
      <c r="O21" s="42">
        <v>36</v>
      </c>
      <c r="P21" s="42" t="s">
        <v>62</v>
      </c>
      <c r="Q21" s="59">
        <v>30000</v>
      </c>
      <c r="R21" s="59">
        <v>8500</v>
      </c>
      <c r="S21" s="59">
        <v>8500</v>
      </c>
      <c r="T21" s="58">
        <f t="shared" si="2"/>
        <v>47000</v>
      </c>
      <c r="U21" s="59">
        <v>0</v>
      </c>
      <c r="V21" s="35" t="s">
        <v>68</v>
      </c>
      <c r="W21" s="36" t="s">
        <v>69</v>
      </c>
      <c r="X21" s="42"/>
      <c r="Y21" s="51"/>
    </row>
    <row r="22" spans="1:26">
      <c r="A22" s="44"/>
      <c r="B22" s="44"/>
      <c r="C22" s="45"/>
      <c r="D22" s="45"/>
      <c r="E22" s="46"/>
      <c r="F22" s="45"/>
      <c r="G22" s="45"/>
      <c r="H22" s="45"/>
      <c r="I22" s="45"/>
      <c r="J22" s="46"/>
      <c r="K22" s="47"/>
      <c r="L22" s="46"/>
      <c r="M22" s="46"/>
      <c r="N22" s="45"/>
      <c r="O22" s="46"/>
      <c r="P22" s="46"/>
      <c r="Q22" s="48"/>
      <c r="R22" s="48"/>
      <c r="S22" s="48"/>
      <c r="T22" s="49"/>
      <c r="U22" s="48"/>
      <c r="V22" s="45"/>
      <c r="W22" s="44"/>
      <c r="X22" s="46"/>
      <c r="Y22" s="50"/>
    </row>
    <row r="23" spans="1:26">
      <c r="A23" s="44"/>
      <c r="B23" s="44"/>
      <c r="C23" s="45"/>
      <c r="D23" s="45"/>
      <c r="E23" s="46"/>
      <c r="F23" s="45"/>
      <c r="G23" s="45"/>
      <c r="H23" s="45"/>
      <c r="I23" s="45"/>
      <c r="J23" s="46"/>
      <c r="K23" s="47"/>
      <c r="L23" s="46"/>
      <c r="M23" s="46"/>
      <c r="N23" s="45"/>
      <c r="O23" s="46"/>
      <c r="P23" s="46"/>
      <c r="Q23" s="48"/>
      <c r="R23" s="48"/>
      <c r="S23" s="48"/>
      <c r="T23" s="49"/>
      <c r="U23" s="48"/>
      <c r="V23" s="45"/>
      <c r="W23" s="44"/>
      <c r="X23" s="46"/>
      <c r="Y23" s="50"/>
    </row>
    <row r="24" spans="1:26">
      <c r="A24" s="89" t="s">
        <v>92</v>
      </c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90"/>
    </row>
    <row r="25" spans="1:26">
      <c r="A25" s="106" t="s">
        <v>93</v>
      </c>
      <c r="B25" s="106"/>
      <c r="C25" s="106"/>
      <c r="D25" s="90"/>
      <c r="E25" s="90"/>
      <c r="F25" s="90"/>
      <c r="G25" s="90"/>
      <c r="H25" s="90"/>
      <c r="I25" s="90"/>
      <c r="J25" s="90"/>
      <c r="K25" s="90"/>
      <c r="L25" s="90"/>
    </row>
    <row r="26" spans="1:26">
      <c r="A26" s="76" t="s">
        <v>94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Q26" s="16" t="s">
        <v>16</v>
      </c>
    </row>
    <row r="27" spans="1:26" ht="12.75" customHeight="1">
      <c r="A27" s="76" t="s">
        <v>95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Q27" s="17" t="s">
        <v>17</v>
      </c>
      <c r="Y27" s="45"/>
    </row>
    <row r="28" spans="1:26">
      <c r="A28" s="76" t="s">
        <v>96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Q28" s="16"/>
      <c r="Y28" s="45"/>
    </row>
    <row r="29" spans="1:26">
      <c r="A29" s="76" t="s">
        <v>97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26" ht="12.75" customHeight="1">
      <c r="A30" s="76" t="s">
        <v>98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39"/>
      <c r="P30" s="102" t="s">
        <v>99</v>
      </c>
      <c r="Q30" s="103"/>
      <c r="R30" s="103"/>
      <c r="S30" s="103"/>
      <c r="T30" s="103"/>
      <c r="U30" s="103"/>
      <c r="V30" s="103"/>
      <c r="W30" s="103"/>
      <c r="X30" s="104"/>
    </row>
    <row r="31" spans="1:26" ht="12.75" customHeight="1">
      <c r="A31" s="76" t="s">
        <v>100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P31" s="99" t="s">
        <v>101</v>
      </c>
      <c r="Q31" s="100"/>
      <c r="R31" s="100"/>
      <c r="S31" s="100"/>
      <c r="T31" s="101"/>
      <c r="U31" s="18" t="s">
        <v>102</v>
      </c>
      <c r="V31" s="7"/>
      <c r="W31" s="7"/>
      <c r="X31" s="8"/>
    </row>
    <row r="32" spans="1:26" ht="12.75" customHeight="1">
      <c r="A32" s="76" t="s">
        <v>103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P32" s="11"/>
      <c r="Q32" s="12"/>
      <c r="R32" s="12"/>
      <c r="S32" s="12"/>
      <c r="T32" s="12"/>
      <c r="U32" s="19"/>
      <c r="V32" s="7"/>
      <c r="W32" s="7"/>
      <c r="X32" s="8"/>
    </row>
    <row r="33" spans="1:26" ht="12.75" customHeight="1">
      <c r="A33" s="76" t="s">
        <v>104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P33" s="91" t="s">
        <v>105</v>
      </c>
      <c r="Q33" s="92"/>
      <c r="R33" s="92"/>
      <c r="S33" s="92"/>
      <c r="T33" s="92"/>
      <c r="U33" s="92"/>
      <c r="V33" s="92"/>
      <c r="W33" s="92"/>
      <c r="X33" s="93"/>
    </row>
    <row r="34" spans="1:26" ht="12" customHeight="1">
      <c r="A34" s="76" t="s">
        <v>106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P34" s="94" t="s">
        <v>107</v>
      </c>
      <c r="Q34" s="95"/>
      <c r="R34" s="95"/>
      <c r="S34" s="95"/>
      <c r="T34" s="96"/>
      <c r="U34" s="4" t="s">
        <v>108</v>
      </c>
      <c r="V34" s="4" t="s">
        <v>109</v>
      </c>
      <c r="W34" s="97" t="s">
        <v>110</v>
      </c>
      <c r="X34" s="98"/>
    </row>
    <row r="35" spans="1:26" ht="12.75" customHeight="1">
      <c r="A35" s="76" t="s">
        <v>111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P35" s="81" t="s">
        <v>9</v>
      </c>
      <c r="Q35" s="82"/>
      <c r="R35" s="82"/>
      <c r="S35" s="82"/>
      <c r="T35" s="83"/>
      <c r="U35" s="37">
        <v>0</v>
      </c>
      <c r="V35" s="37">
        <v>0</v>
      </c>
      <c r="W35" s="79">
        <v>0</v>
      </c>
      <c r="X35" s="80"/>
    </row>
    <row r="36" spans="1:26" s="1" customFormat="1" ht="12.7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0"/>
      <c r="P36" s="81" t="s">
        <v>112</v>
      </c>
      <c r="Q36" s="82"/>
      <c r="R36" s="82"/>
      <c r="S36" s="82"/>
      <c r="T36" s="83"/>
      <c r="U36" s="37">
        <v>0</v>
      </c>
      <c r="V36" s="37">
        <v>0</v>
      </c>
      <c r="W36" s="79">
        <v>0</v>
      </c>
      <c r="X36" s="80"/>
      <c r="Y36" s="55"/>
      <c r="Z36" s="57"/>
    </row>
    <row r="37" spans="1:26" s="1" customFormat="1" ht="12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20"/>
      <c r="P37" s="81" t="s">
        <v>12</v>
      </c>
      <c r="Q37" s="82"/>
      <c r="R37" s="82"/>
      <c r="S37" s="82"/>
      <c r="T37" s="83"/>
      <c r="U37" s="37">
        <f>SUM(Q9:Q21)</f>
        <v>794200.16093424871</v>
      </c>
      <c r="V37" s="37">
        <f>SUM(R9:R21)</f>
        <v>683316.46829344565</v>
      </c>
      <c r="W37" s="79">
        <f>SUM(S9:S21)</f>
        <v>687112.26606768894</v>
      </c>
      <c r="X37" s="80"/>
      <c r="Y37" s="55"/>
      <c r="Z37" s="57"/>
    </row>
    <row r="38" spans="1:26" s="1" customFormat="1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41"/>
      <c r="L38" s="41"/>
      <c r="M38" s="21"/>
      <c r="N38" s="21"/>
      <c r="O38" s="20"/>
      <c r="P38" s="81" t="s">
        <v>113</v>
      </c>
      <c r="Q38" s="82"/>
      <c r="R38" s="82"/>
      <c r="S38" s="82"/>
      <c r="T38" s="83"/>
      <c r="U38" s="37">
        <v>0</v>
      </c>
      <c r="V38" s="37">
        <v>0</v>
      </c>
      <c r="W38" s="79">
        <v>0</v>
      </c>
      <c r="X38" s="80"/>
      <c r="Y38" s="55"/>
      <c r="Z38" s="57"/>
    </row>
    <row r="39" spans="1:26" ht="12" customHeight="1">
      <c r="A39" s="6" t="s">
        <v>54</v>
      </c>
      <c r="P39" s="81" t="s">
        <v>14</v>
      </c>
      <c r="Q39" s="82"/>
      <c r="R39" s="82"/>
      <c r="S39" s="82"/>
      <c r="T39" s="83"/>
      <c r="U39" s="37">
        <v>0</v>
      </c>
      <c r="V39" s="37">
        <v>0</v>
      </c>
      <c r="W39" s="79">
        <v>0</v>
      </c>
      <c r="X39" s="80"/>
    </row>
    <row r="40" spans="1:26" ht="12.75" customHeight="1">
      <c r="A40" s="77" t="s">
        <v>114</v>
      </c>
      <c r="B40" s="77"/>
      <c r="J40" s="22"/>
      <c r="P40" s="81" t="s">
        <v>115</v>
      </c>
      <c r="Q40" s="82"/>
      <c r="R40" s="82"/>
      <c r="S40" s="82"/>
      <c r="T40" s="83"/>
      <c r="U40" s="37">
        <v>0</v>
      </c>
      <c r="V40" s="37">
        <v>0</v>
      </c>
      <c r="W40" s="79">
        <v>0</v>
      </c>
      <c r="X40" s="80"/>
    </row>
    <row r="41" spans="1:26">
      <c r="A41" s="77" t="s">
        <v>116</v>
      </c>
      <c r="B41" s="77"/>
    </row>
    <row r="42" spans="1:26" ht="12.75" customHeight="1">
      <c r="A42" s="77" t="s">
        <v>117</v>
      </c>
      <c r="B42" s="77"/>
    </row>
    <row r="43" spans="1:26" ht="12.75" customHeight="1"/>
    <row r="44" spans="1:26" ht="12.75" customHeight="1">
      <c r="A44" s="5" t="s">
        <v>59</v>
      </c>
      <c r="B44" s="20"/>
      <c r="C44" s="20"/>
      <c r="D44" s="20"/>
      <c r="W44" s="20"/>
      <c r="X44" s="20"/>
    </row>
    <row r="45" spans="1:26" s="1" customFormat="1" ht="14.25" customHeight="1">
      <c r="A45" s="78" t="s">
        <v>118</v>
      </c>
      <c r="B45" s="78"/>
      <c r="C45" s="78"/>
      <c r="D45" s="78"/>
      <c r="E45" s="21"/>
      <c r="F45" s="21"/>
      <c r="G45" s="21"/>
      <c r="H45" s="21"/>
      <c r="I45" s="21"/>
      <c r="J45" s="21"/>
      <c r="K45" s="41"/>
      <c r="L45" s="41"/>
      <c r="M45" s="21"/>
      <c r="N45" s="20"/>
      <c r="O45" s="3"/>
      <c r="P45" s="3"/>
      <c r="Q45" s="3"/>
      <c r="R45" s="3"/>
      <c r="S45" s="3"/>
      <c r="T45" s="3"/>
      <c r="U45" s="3"/>
      <c r="V45" s="3"/>
      <c r="W45" s="3"/>
      <c r="X45" s="3"/>
      <c r="Y45" s="55"/>
      <c r="Z45" s="57"/>
    </row>
    <row r="46" spans="1:26" ht="14.25" customHeight="1">
      <c r="A46" s="78" t="s">
        <v>119</v>
      </c>
      <c r="B46" s="78"/>
      <c r="C46" s="78"/>
      <c r="D46" s="78"/>
    </row>
    <row r="47" spans="1:26" ht="14.25" customHeight="1">
      <c r="A47" s="78" t="s">
        <v>120</v>
      </c>
      <c r="B47" s="78"/>
      <c r="C47" s="78"/>
      <c r="D47" s="78"/>
      <c r="J47" s="22"/>
    </row>
    <row r="48" spans="1:26" ht="14.25" customHeight="1">
      <c r="A48" s="78" t="s">
        <v>121</v>
      </c>
      <c r="B48" s="78"/>
      <c r="C48" s="78"/>
      <c r="D48" s="78"/>
      <c r="Q48" s="3">
        <v>115000</v>
      </c>
      <c r="R48" s="3">
        <v>0</v>
      </c>
      <c r="S48" s="3">
        <v>0</v>
      </c>
      <c r="T48" s="3">
        <v>115000</v>
      </c>
    </row>
    <row r="49" spans="1:20" ht="14.25" customHeight="1">
      <c r="A49" s="78" t="s">
        <v>122</v>
      </c>
      <c r="B49" s="78"/>
      <c r="C49" s="78"/>
      <c r="D49" s="78"/>
      <c r="Q49" s="3">
        <v>35000</v>
      </c>
      <c r="R49" s="3">
        <v>46750</v>
      </c>
      <c r="S49" s="3">
        <v>51425</v>
      </c>
      <c r="T49" s="3">
        <v>133175</v>
      </c>
    </row>
    <row r="50" spans="1:20">
      <c r="Q50" s="3">
        <v>40000</v>
      </c>
      <c r="R50" s="3">
        <v>30000</v>
      </c>
      <c r="S50" s="3">
        <v>25000</v>
      </c>
      <c r="T50" s="3">
        <v>95000</v>
      </c>
    </row>
    <row r="51" spans="1:20">
      <c r="Q51" s="3">
        <v>56779.349350402961</v>
      </c>
      <c r="R51" s="3">
        <v>56779.349350402961</v>
      </c>
      <c r="S51" s="3">
        <v>56779.349350402961</v>
      </c>
      <c r="T51" s="3">
        <v>170338.0480512089</v>
      </c>
    </row>
    <row r="52" spans="1:20">
      <c r="Q52" s="3">
        <v>38880</v>
      </c>
      <c r="R52" s="3">
        <v>42768</v>
      </c>
      <c r="S52" s="3">
        <v>47044.800000000003</v>
      </c>
      <c r="T52" s="3">
        <v>128692.8</v>
      </c>
    </row>
    <row r="53" spans="1:20">
      <c r="Q53" s="3">
        <v>42000</v>
      </c>
      <c r="R53" s="3">
        <v>46200.000000000007</v>
      </c>
      <c r="S53" s="3">
        <v>50820.000000000015</v>
      </c>
      <c r="T53" s="3">
        <v>139020</v>
      </c>
    </row>
    <row r="54" spans="1:20">
      <c r="Q54" s="3">
        <v>35000</v>
      </c>
      <c r="R54" s="3">
        <v>38500</v>
      </c>
      <c r="S54" s="3">
        <v>42350</v>
      </c>
      <c r="T54" s="3">
        <v>115850</v>
      </c>
    </row>
    <row r="55" spans="1:20">
      <c r="Q55" s="3">
        <v>35000</v>
      </c>
      <c r="R55" s="3">
        <v>38500</v>
      </c>
      <c r="S55" s="3">
        <v>42350</v>
      </c>
      <c r="T55" s="3">
        <v>115850</v>
      </c>
    </row>
    <row r="56" spans="1:20">
      <c r="Q56" s="3">
        <v>54000</v>
      </c>
      <c r="R56" s="3">
        <v>38000</v>
      </c>
      <c r="S56" s="3">
        <v>38000</v>
      </c>
      <c r="T56" s="3">
        <v>130000</v>
      </c>
    </row>
    <row r="57" spans="1:20">
      <c r="Q57" s="3">
        <v>253540.8115838457</v>
      </c>
      <c r="R57" s="3">
        <v>267875.34223687369</v>
      </c>
      <c r="S57" s="3">
        <v>275717.74446263036</v>
      </c>
      <c r="T57" s="3">
        <v>797133.89828334982</v>
      </c>
    </row>
    <row r="58" spans="1:20">
      <c r="Q58" s="3">
        <v>29000</v>
      </c>
      <c r="R58" s="3">
        <v>13100</v>
      </c>
      <c r="S58" s="3">
        <v>13720</v>
      </c>
      <c r="T58" s="3">
        <v>55820</v>
      </c>
    </row>
    <row r="59" spans="1:20">
      <c r="Q59" s="3">
        <v>30000</v>
      </c>
      <c r="R59" s="3">
        <v>33000</v>
      </c>
      <c r="S59" s="3">
        <v>36300</v>
      </c>
      <c r="T59" s="3">
        <v>99300</v>
      </c>
    </row>
    <row r="60" spans="1:20">
      <c r="Q60" s="3">
        <v>30000</v>
      </c>
      <c r="R60" s="3">
        <v>8500</v>
      </c>
      <c r="S60" s="3">
        <v>8500</v>
      </c>
      <c r="T60" s="3">
        <v>47000</v>
      </c>
    </row>
  </sheetData>
  <autoFilter ref="A8:Z8" xr:uid="{00000000-0001-0000-0100-000000000000}"/>
  <mergeCells count="68">
    <mergeCell ref="Y5:Y7"/>
    <mergeCell ref="W38:X38"/>
    <mergeCell ref="Q6:Q7"/>
    <mergeCell ref="R6:R7"/>
    <mergeCell ref="S6:S7"/>
    <mergeCell ref="T6:T7"/>
    <mergeCell ref="W36:X36"/>
    <mergeCell ref="W35:X35"/>
    <mergeCell ref="P36:T36"/>
    <mergeCell ref="A24:L24"/>
    <mergeCell ref="P33:X33"/>
    <mergeCell ref="P34:T34"/>
    <mergeCell ref="W5:X5"/>
    <mergeCell ref="W34:X34"/>
    <mergeCell ref="P31:T31"/>
    <mergeCell ref="P30:X30"/>
    <mergeCell ref="P5:P7"/>
    <mergeCell ref="Q5:V5"/>
    <mergeCell ref="U6:V6"/>
    <mergeCell ref="W6:W7"/>
    <mergeCell ref="M5:M7"/>
    <mergeCell ref="A25:L25"/>
    <mergeCell ref="A26:L26"/>
    <mergeCell ref="A34:K34"/>
    <mergeCell ref="B5:B7"/>
    <mergeCell ref="A1:Y1"/>
    <mergeCell ref="A2:Y2"/>
    <mergeCell ref="A4:Y4"/>
    <mergeCell ref="A36:N36"/>
    <mergeCell ref="A35:N35"/>
    <mergeCell ref="A27:N27"/>
    <mergeCell ref="A32:K32"/>
    <mergeCell ref="L5:L7"/>
    <mergeCell ref="H5:H7"/>
    <mergeCell ref="I5:I7"/>
    <mergeCell ref="O5:O7"/>
    <mergeCell ref="N5:N7"/>
    <mergeCell ref="G5:G7"/>
    <mergeCell ref="E5:E7"/>
    <mergeCell ref="X6:X7"/>
    <mergeCell ref="P35:T35"/>
    <mergeCell ref="A48:D48"/>
    <mergeCell ref="A49:D49"/>
    <mergeCell ref="A47:D47"/>
    <mergeCell ref="A37:N37"/>
    <mergeCell ref="W39:X39"/>
    <mergeCell ref="W40:X40"/>
    <mergeCell ref="A45:D45"/>
    <mergeCell ref="A46:D46"/>
    <mergeCell ref="A40:B40"/>
    <mergeCell ref="A41:B41"/>
    <mergeCell ref="P40:T40"/>
    <mergeCell ref="A42:B42"/>
    <mergeCell ref="P38:T38"/>
    <mergeCell ref="W37:X37"/>
    <mergeCell ref="P39:T39"/>
    <mergeCell ref="P37:T37"/>
    <mergeCell ref="A29:L29"/>
    <mergeCell ref="A30:K30"/>
    <mergeCell ref="A31:K31"/>
    <mergeCell ref="A33:K33"/>
    <mergeCell ref="A28:L28"/>
    <mergeCell ref="C5:C7"/>
    <mergeCell ref="J5:J7"/>
    <mergeCell ref="K5:K7"/>
    <mergeCell ref="A5:A7"/>
    <mergeCell ref="D5:D7"/>
    <mergeCell ref="F5:F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71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abSelected="1" workbookViewId="0">
      <selection sqref="A1:F1"/>
    </sheetView>
  </sheetViews>
  <sheetFormatPr defaultColWidth="9.109375" defaultRowHeight="13.2"/>
  <cols>
    <col min="1" max="6" width="33.33203125" style="3" customWidth="1"/>
    <col min="7" max="16384" width="9.109375" style="3"/>
  </cols>
  <sheetData>
    <row r="1" spans="1:6" ht="15.6">
      <c r="A1" s="116" t="s">
        <v>159</v>
      </c>
      <c r="B1" s="116"/>
      <c r="C1" s="116"/>
      <c r="D1" s="116"/>
      <c r="E1" s="116"/>
      <c r="F1" s="116"/>
    </row>
    <row r="2" spans="1:6" ht="18">
      <c r="A2" s="62" t="s">
        <v>0</v>
      </c>
      <c r="B2" s="62"/>
      <c r="C2" s="62"/>
      <c r="D2" s="62"/>
      <c r="E2" s="62"/>
      <c r="F2" s="62"/>
    </row>
    <row r="3" spans="1:6" ht="15.6">
      <c r="A3" s="116" t="s">
        <v>1</v>
      </c>
      <c r="B3" s="116"/>
      <c r="C3" s="116"/>
      <c r="D3" s="116"/>
      <c r="E3" s="116"/>
      <c r="F3" s="116"/>
    </row>
    <row r="4" spans="1:6" s="1" customFormat="1" ht="17.399999999999999">
      <c r="A4" s="117" t="s">
        <v>123</v>
      </c>
      <c r="B4" s="117"/>
      <c r="C4" s="117"/>
      <c r="D4" s="117"/>
      <c r="E4" s="117"/>
      <c r="F4" s="117"/>
    </row>
    <row r="5" spans="1:6" s="1" customFormat="1" ht="17.399999999999999">
      <c r="A5" s="117" t="s">
        <v>124</v>
      </c>
      <c r="B5" s="117"/>
      <c r="C5" s="117"/>
      <c r="D5" s="117"/>
      <c r="E5" s="117"/>
      <c r="F5" s="117"/>
    </row>
    <row r="6" spans="1:6">
      <c r="A6" s="23"/>
      <c r="B6" s="23"/>
      <c r="C6" s="23"/>
      <c r="D6" s="23"/>
      <c r="E6" s="23"/>
      <c r="F6" s="23"/>
    </row>
    <row r="7" spans="1:6" ht="48" customHeight="1">
      <c r="A7" s="109" t="s">
        <v>125</v>
      </c>
      <c r="B7" s="115" t="s">
        <v>126</v>
      </c>
      <c r="C7" s="109" t="s">
        <v>127</v>
      </c>
      <c r="D7" s="115" t="s">
        <v>128</v>
      </c>
      <c r="E7" s="109" t="s">
        <v>129</v>
      </c>
      <c r="F7" s="109" t="s">
        <v>130</v>
      </c>
    </row>
    <row r="8" spans="1:6" ht="48" customHeight="1">
      <c r="A8" s="110"/>
      <c r="B8" s="112"/>
      <c r="C8" s="110"/>
      <c r="D8" s="112"/>
      <c r="E8" s="110"/>
      <c r="F8" s="109"/>
    </row>
    <row r="9" spans="1:6" ht="48" customHeight="1">
      <c r="A9" s="110"/>
      <c r="B9" s="112"/>
      <c r="C9" s="110"/>
      <c r="D9" s="112"/>
      <c r="E9" s="110"/>
      <c r="F9" s="109"/>
    </row>
    <row r="10" spans="1:6" ht="48" customHeight="1">
      <c r="A10" s="110"/>
      <c r="B10" s="112"/>
      <c r="C10" s="110"/>
      <c r="D10" s="112"/>
      <c r="E10" s="110"/>
      <c r="F10" s="109"/>
    </row>
    <row r="11" spans="1:6">
      <c r="A11" s="24" t="s">
        <v>47</v>
      </c>
      <c r="B11" s="25" t="s">
        <v>131</v>
      </c>
      <c r="C11" s="25" t="s">
        <v>131</v>
      </c>
      <c r="D11" s="25" t="s">
        <v>131</v>
      </c>
      <c r="E11" s="24" t="s">
        <v>132</v>
      </c>
      <c r="F11" s="26" t="s">
        <v>53</v>
      </c>
    </row>
    <row r="12" spans="1:6" s="10" customFormat="1" ht="79.2">
      <c r="A12" s="36" t="s">
        <v>85</v>
      </c>
      <c r="B12" s="42" t="s">
        <v>61</v>
      </c>
      <c r="C12" s="25" t="s">
        <v>86</v>
      </c>
      <c r="D12" s="38">
        <v>105920</v>
      </c>
      <c r="E12" s="24"/>
      <c r="F12" s="26" t="s">
        <v>133</v>
      </c>
    </row>
    <row r="13" spans="1:6" s="10" customFormat="1" ht="79.2">
      <c r="A13" s="36" t="s">
        <v>72</v>
      </c>
      <c r="B13" s="42" t="s">
        <v>61</v>
      </c>
      <c r="C13" s="25" t="s">
        <v>73</v>
      </c>
      <c r="D13" s="38">
        <v>49650</v>
      </c>
      <c r="E13" s="24"/>
      <c r="F13" s="26" t="s">
        <v>133</v>
      </c>
    </row>
    <row r="14" spans="1:6" ht="48" customHeight="1">
      <c r="A14" s="36" t="s">
        <v>81</v>
      </c>
      <c r="B14" s="42" t="s">
        <v>61</v>
      </c>
      <c r="C14" s="25" t="s">
        <v>83</v>
      </c>
      <c r="D14" s="38">
        <v>132400</v>
      </c>
      <c r="E14" s="24"/>
      <c r="F14" s="26" t="s">
        <v>134</v>
      </c>
    </row>
    <row r="15" spans="1:6" ht="48" customHeight="1">
      <c r="A15" s="23"/>
      <c r="B15" s="23"/>
      <c r="C15" s="23"/>
      <c r="D15" s="23"/>
      <c r="E15" s="23"/>
      <c r="F15" s="23"/>
    </row>
    <row r="16" spans="1:6" ht="48" customHeight="1">
      <c r="A16" s="27"/>
      <c r="B16" s="28"/>
      <c r="C16" s="28"/>
      <c r="D16" s="23"/>
      <c r="E16" s="23"/>
      <c r="F16" s="23"/>
    </row>
    <row r="17" spans="1:6" ht="48" customHeight="1">
      <c r="A17" s="23"/>
      <c r="B17" s="23"/>
      <c r="C17" s="23"/>
      <c r="D17" s="24" t="s">
        <v>16</v>
      </c>
      <c r="E17" s="23"/>
      <c r="F17" s="23"/>
    </row>
    <row r="18" spans="1:6" ht="48" customHeight="1">
      <c r="A18" s="23"/>
      <c r="B18" s="23"/>
      <c r="C18" s="23"/>
      <c r="D18" s="29" t="s">
        <v>135</v>
      </c>
      <c r="E18" s="23"/>
      <c r="F18" s="23"/>
    </row>
    <row r="19" spans="1:6" ht="48" customHeight="1">
      <c r="A19" s="111" t="s">
        <v>92</v>
      </c>
      <c r="B19" s="111"/>
      <c r="C19" s="111"/>
      <c r="D19" s="112"/>
      <c r="E19" s="112"/>
      <c r="F19" s="112"/>
    </row>
    <row r="20" spans="1:6" ht="48" customHeight="1">
      <c r="A20" s="113" t="s">
        <v>136</v>
      </c>
      <c r="B20" s="114"/>
      <c r="C20" s="114"/>
      <c r="D20" s="30"/>
      <c r="E20" s="30"/>
      <c r="F20" s="30"/>
    </row>
  </sheetData>
  <mergeCells count="13">
    <mergeCell ref="A1:F1"/>
    <mergeCell ref="A2:F2"/>
    <mergeCell ref="A3:F3"/>
    <mergeCell ref="A4:F4"/>
    <mergeCell ref="A5:F5"/>
    <mergeCell ref="E7:E10"/>
    <mergeCell ref="A19:F19"/>
    <mergeCell ref="A20:C2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Manager/>
  <Company>CISIA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CISIA - Giuseppe Forte</dc:creator>
  <cp:keywords/>
  <dc:description/>
  <cp:lastModifiedBy>CISIA - Elvira Fragalà</cp:lastModifiedBy>
  <cp:revision/>
  <dcterms:created xsi:type="dcterms:W3CDTF">2016-06-08T15:54:56Z</dcterms:created>
  <dcterms:modified xsi:type="dcterms:W3CDTF">2022-12-30T14:52:38Z</dcterms:modified>
  <cp:category/>
  <cp:contentStatus/>
</cp:coreProperties>
</file>