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isiaonline-my.sharepoint.com/personal/cisia_cisiaonline_it/Documents/Amministrazione Gare Affari Legali/PROVVEDIMENTI/PROVVEDIMENTI 2026/PTAFS/"/>
    </mc:Choice>
  </mc:AlternateContent>
  <xr:revisionPtr revIDLastSave="162" documentId="8_{101E2911-7804-43CF-9581-3517856A0C56}" xr6:coauthVersionLast="47" xr6:coauthVersionMax="47" xr10:uidLastSave="{2528D1C0-5658-41AB-8325-23F0C918BC1A}"/>
  <bookViews>
    <workbookView xWindow="-28920" yWindow="-120" windowWidth="29040" windowHeight="15720" activeTab="3" xr2:uid="{00000000-000D-0000-FFFF-FFFF00000000}"/>
  </bookViews>
  <sheets>
    <sheet name="FRONTESPIZIO" sheetId="4" r:id="rId1"/>
    <sheet name="INDICE" sheetId="5" r:id="rId2"/>
    <sheet name="SCHEDA G" sheetId="1" r:id="rId3"/>
    <sheet name="SCHEDA H" sheetId="2" r:id="rId4"/>
    <sheet name="SCHEDA I"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 l="1"/>
  <c r="Q11" i="2"/>
  <c r="R11" i="2"/>
  <c r="S11" i="2"/>
  <c r="T11" i="2"/>
  <c r="U7" i="2" l="1"/>
  <c r="U10" i="2"/>
  <c r="U8" i="2"/>
  <c r="U11" i="2" s="1"/>
  <c r="V11" i="2" l="1"/>
  <c r="F12" i="1" l="1"/>
  <c r="F11" i="1"/>
  <c r="F10" i="1"/>
  <c r="F8" i="1"/>
  <c r="F7" i="1"/>
  <c r="F6" i="1"/>
  <c r="I25" i="2" l="1"/>
  <c r="U9" i="2" l="1"/>
  <c r="E9" i="1"/>
  <c r="E13" i="1" s="1"/>
  <c r="H25" i="2"/>
  <c r="D9" i="1"/>
  <c r="D13" i="1" s="1"/>
  <c r="G25" i="2"/>
  <c r="F9" i="1"/>
  <c r="F13" i="1" s="1"/>
  <c r="C9" i="1"/>
  <c r="C13" i="1" l="1"/>
  <c r="F25" i="2"/>
</calcChain>
</file>

<file path=xl/sharedStrings.xml><?xml version="1.0" encoding="utf-8"?>
<sst xmlns="http://schemas.openxmlformats.org/spreadsheetml/2006/main" count="137" uniqueCount="100">
  <si>
    <r>
      <rPr>
        <i/>
        <sz val="36"/>
        <rFont val="Calibri"/>
        <family val="2"/>
        <scheme val="minor"/>
      </rPr>
      <t xml:space="preserve">CONSORZIO INTERUNIVERSITARIO SISTEMI INTEGRATI PER L'ACCESSO - CISIA
</t>
    </r>
    <r>
      <rPr>
        <sz val="36"/>
        <rFont val="Calibri"/>
        <family val="2"/>
        <scheme val="minor"/>
      </rPr>
      <t xml:space="preserve">
</t>
    </r>
    <r>
      <rPr>
        <sz val="10"/>
        <rFont val="Calibri"/>
        <family val="2"/>
        <scheme val="minor"/>
      </rPr>
      <t>Partita IVA 01951400504</t>
    </r>
  </si>
  <si>
    <t xml:space="preserve">PROGRAMMA TRIENNALE ACQUISTI FORNITURE E SERVIZI
ANNI 2025/2027
(ART. 37 COMMA 6 D.LGS. 36/2023)
</t>
  </si>
  <si>
    <r>
      <rPr>
        <b/>
        <sz val="12"/>
        <rFont val="Calibri"/>
        <family val="2"/>
        <scheme val="minor"/>
      </rPr>
      <t>INDICE</t>
    </r>
    <r>
      <rPr>
        <sz val="12"/>
        <rFont val="Calibri"/>
        <family val="2"/>
        <scheme val="minor"/>
      </rPr>
      <t xml:space="preserve">
</t>
    </r>
    <r>
      <rPr>
        <u/>
        <sz val="12"/>
        <rFont val="Calibri"/>
        <family val="2"/>
        <scheme val="minor"/>
      </rPr>
      <t>SCHEDA G:</t>
    </r>
    <r>
      <rPr>
        <sz val="12"/>
        <rFont val="Calibri"/>
        <family val="2"/>
        <scheme val="minor"/>
      </rPr>
      <t xml:space="preserve"> QUADRO DELLE RISORSE NECESSARIE ALLA REALIZZAZIONE DEL PROGRAMMA 
</t>
    </r>
    <r>
      <rPr>
        <u/>
        <sz val="12"/>
        <rFont val="Calibri"/>
        <family val="2"/>
        <scheme val="minor"/>
      </rPr>
      <t>SCHEDA H:</t>
    </r>
    <r>
      <rPr>
        <sz val="12"/>
        <rFont val="Calibri"/>
        <family val="2"/>
        <scheme val="minor"/>
      </rPr>
      <t xml:space="preserve"> ELENCO DEGLI ACQUISTI DEL PROGRAMMA
</t>
    </r>
    <r>
      <rPr>
        <u/>
        <sz val="12"/>
        <rFont val="Calibri"/>
        <family val="2"/>
        <scheme val="minor"/>
      </rPr>
      <t>SCHEDA I:</t>
    </r>
    <r>
      <rPr>
        <sz val="12"/>
        <rFont val="Calibri"/>
        <family val="2"/>
        <scheme val="minor"/>
      </rPr>
      <t xml:space="preserve"> ELENCO DEGLI INTERVENTI PRESENTI NELLA PRIMA ANNUALITA’ DEL PRECEDENTE PROGRAMMA TRIENNALE E NON RIPROPOSTI E NON AVVIATI</t>
    </r>
  </si>
  <si>
    <t>SCHEDA G: PROGRAMMA TRIENNALE DEGLI ACQUISTI DI FORNITURE E SERVIZI 2025/2027 DELL'AMMINISTRAZIONE 
CONSORZIO INTERUNIVERSITARIO SISTEMI INTEGRATI PER L'ACCESSO - CISIA</t>
  </si>
  <si>
    <t>QUADRO DELLE RISORSE NECESSARIE ALLA REALIZZAZIONE DEL PROGRAMMA (1)</t>
  </si>
  <si>
    <t>TIPOLOGIA RISORSE</t>
  </si>
  <si>
    <t>Arco temporale di validità del programma</t>
  </si>
  <si>
    <t>Disponibilità finanziaria</t>
  </si>
  <si>
    <t>Importo Totale</t>
  </si>
  <si>
    <t>Primo anno</t>
  </si>
  <si>
    <t>Secondo anno</t>
  </si>
  <si>
    <t>Terzo anno</t>
  </si>
  <si>
    <t>Risorse derivanti da entrate aventi destinazione vincolata per legge</t>
  </si>
  <si>
    <t>Risorse derivanti da entrate acquisite mediante contrazione di mutuo</t>
  </si>
  <si>
    <t>Risorse acquisite mediante apporti di capitali privati</t>
  </si>
  <si>
    <t>Stanziamenti di bilancio</t>
  </si>
  <si>
    <r>
      <rPr>
        <sz val="11"/>
        <rFont val="Calibri"/>
        <family val="2"/>
      </rPr>
      <t>Finanziamenti  acquisibili  ai  sensi  dell'articolo  3  del  decreto-legge  31
ottobre  1990,  n.  310,  convertito,  con  modificazioni,  dalla  legge  22 dicembre 1990, n. 403</t>
    </r>
  </si>
  <si>
    <t>Risorse derivanti da trasferimento di immobili</t>
  </si>
  <si>
    <t>Altro</t>
  </si>
  <si>
    <t>Totale</t>
  </si>
  <si>
    <t xml:space="preserve">                                                  
                                                                                               Il referente del programma
                                                                                              (.........................)</t>
  </si>
  <si>
    <r>
      <rPr>
        <b/>
        <sz val="9"/>
        <rFont val="Calibri"/>
        <family val="2"/>
        <scheme val="minor"/>
      </rPr>
      <t xml:space="preserve">Note
</t>
    </r>
    <r>
      <rPr>
        <sz val="9"/>
        <rFont val="Calibri"/>
        <family val="2"/>
        <scheme val="minor"/>
      </rPr>
      <t>(1) I dati del quadro delle risorse sono calcolati come somma delle informazioni elementari relative a ciascun intervento di cui alla scheda B. Dette informazioni sono acquisite dal sistema (software) e rese disponibili in banca dati ma non visualizzate nel programma.</t>
    </r>
  </si>
  <si>
    <t>ELENCO DEGLI ACQUISTI DEL PROGRAMMA</t>
  </si>
  <si>
    <t>Numero intervento CUI (1)</t>
  </si>
  <si>
    <t>Codice fiscale Amministrazione</t>
  </si>
  <si>
    <t>Prima annualità del primo programma nel quale l'intervento è stato inserito</t>
  </si>
  <si>
    <t>Annualità nella quale si prevede di dare avvio alla procedura di affidamento</t>
  </si>
  <si>
    <t>Codice CUP (2)</t>
  </si>
  <si>
    <t>Acquisto ricompreso nell'importo complessivo di un lavoro o di altra acquisizione presente in programmazione di lavori, forniture e servizi</t>
  </si>
  <si>
    <t>CUI lavoro o altra acquisizione nel cui importo complessivo l'acquisto è ricompreso (3)</t>
  </si>
  <si>
    <t>Lotto funzionale (4)</t>
  </si>
  <si>
    <t>Ambito geografico di esecuzione dell'acquisto (Regione/i)</t>
  </si>
  <si>
    <t>Settore</t>
  </si>
  <si>
    <t>CPV (5)</t>
  </si>
  <si>
    <t>DESCRIZIONE DELL'ACQUISTO</t>
  </si>
  <si>
    <t>Livello di priorità (6)</t>
  </si>
  <si>
    <t>Responsabile unico del progetto (7)</t>
  </si>
  <si>
    <t>Durata del contratto</t>
  </si>
  <si>
    <t>L'acquisto è relativo a nuovo affidamento di contratto in essere</t>
  </si>
  <si>
    <t>STIMA DEI COSTI DELL'ACQUISTO</t>
  </si>
  <si>
    <t>CENTRALE Dl COMMITTENZA O
SOGGETTO AGGREGATORE AL QUALE SI FARÀ RICORSO PER L'ESPLETAMENTO DELLA PROCEDURA Dl AFFIDAMENTO (10)</t>
  </si>
  <si>
    <t>Acquisto aggiunto o variato a seguito di modifica programma (11)</t>
  </si>
  <si>
    <t>Costi su annualità successive</t>
  </si>
  <si>
    <t>Totale (8)</t>
  </si>
  <si>
    <t>Apporto di capitale privato (9)</t>
  </si>
  <si>
    <t>codice AUSA</t>
  </si>
  <si>
    <t>denominazione</t>
  </si>
  <si>
    <t>importo</t>
  </si>
  <si>
    <t>tipologia</t>
  </si>
  <si>
    <t>01951400504</t>
  </si>
  <si>
    <t>codice verrà inserito,QUALORA NECESSARIO, dopo approvazione assemblea con l'immissione nel sistema del Dipartimento per la programmazione e il coordinamento della politica economica - MISE</t>
  </si>
  <si>
    <t>no</t>
  </si>
  <si>
    <t>n.a.</t>
  </si>
  <si>
    <t>Toscana</t>
  </si>
  <si>
    <t>servizi</t>
  </si>
  <si>
    <t>Giuseppe Forte</t>
  </si>
  <si>
    <t>si</t>
  </si>
  <si>
    <t>Licenze VMware  - Broadcom</t>
  </si>
  <si>
    <t xml:space="preserve">                                                                                                                                                                                                                                                                                                                                                                                                                                                                                                                                                                                                            Il referente del programma
                                                                                                                                                                                                                                                                                                                                                                                                                                                                                                                                                                                                               (..............................)</t>
  </si>
  <si>
    <r>
      <rPr>
        <b/>
        <sz val="11"/>
        <rFont val="Calibri"/>
        <family val="2"/>
        <scheme val="minor"/>
      </rPr>
      <t xml:space="preserve">Note
</t>
    </r>
    <r>
      <rPr>
        <sz val="11"/>
        <rFont val="Calibri"/>
        <family val="2"/>
        <scheme val="minor"/>
      </rPr>
      <t>(1) Codice CUI = cf amministrazione + prima annualità del primo programma nel quale l’intervento è stato inserito + progressivo di cinque cifre della prima annualità del primo programma
(2) Indica il CUP (cfr. articolo 6, comma 4)
(3) Compilare se nella colonna “Acquisto ricompreso nell'importo complessivo di un lavoro o di altra acquisizione presente in programmazione di lavori, forniture e servizi” si è risposto “SI” e se nella colonna “Codice CUP” non è stato riportato il CUP in quanto non presente
(4) Indica se lotto funzionale secondo la definizione di cui all’articolo 3, comma 1, lettera s), dell’allegato I.1
(5) Relativa a CPV principale. Deve essere rispettata la coerenza, per le prime due cifre, con il settore: F = CPV&lt;45 o 48, S: CPV&gt; 48
(6) Indica il livello di priorità di cui all’articolo 6, commi 10 e 11
(7) Riportare nome e cognome del responsabile unico del progetto</t>
    </r>
    <r>
      <rPr>
        <b/>
        <strike/>
        <sz val="11"/>
        <rFont val="Calibri"/>
        <family val="2"/>
        <scheme val="minor"/>
      </rPr>
      <t xml:space="preserve">
</t>
    </r>
    <r>
      <rPr>
        <sz val="11"/>
        <rFont val="Calibri"/>
        <family val="2"/>
        <scheme val="minor"/>
      </rPr>
      <t>(8) Importo complessivo ai sensi dell’articolo 6, comma 5, ivi incluse le spese eventualmente sostenute antecedentemente alla prima annualità
(9) Riportare l’importo del capitale privato come quota parte dell’importo complessivo
(10) Dati obbligatori per i soli acquisti ricompresi nella prima annualità (cfr. articolo 8)
(11) Indica se l’acquisto è stato aggiunto o è stato modificato a seguito di modifica in corso d’anno ai sensi dell’articolo 7, commi 8 e 9. Tale campo, come la relativa nota e tabella, compaiono solo in caso di modifica del programma
(12) La somma è calcolata al netto dell’importo degli acquisti ricompresi nell’importo complessivo di un lavoro o di altra acquisizione presente in programmazione di lavori, forniture e servizi</t>
    </r>
  </si>
  <si>
    <t>Tabella H.1</t>
  </si>
  <si>
    <r>
      <rPr>
        <sz val="11"/>
        <rFont val="Calibri"/>
        <family val="2"/>
        <scheme val="minor"/>
      </rPr>
      <t>1. priorità massima
2. priorità media
3. priorità minima</t>
    </r>
  </si>
  <si>
    <t>Tabella H.2</t>
  </si>
  <si>
    <r>
      <rPr>
        <sz val="11"/>
        <rFont val="Calibri"/>
        <family val="2"/>
        <scheme val="minor"/>
      </rPr>
      <t>1. modifica ex art. 7, comma 8, lettera b)
2. modifica ex art. 7, comma 8, lettera c)
3. modifica ex art. 7, comma 8, lettera d)
4. modifica ex art. 7, comma 8, lettera e)
5. modifica ex art. 7, comma 9</t>
    </r>
  </si>
  <si>
    <t>Ulteriori dati (campi da compilare non visualizzati nel Programma triennale)</t>
  </si>
  <si>
    <t>Responsabile unico del progetto</t>
  </si>
  <si>
    <t>codice fiscale</t>
  </si>
  <si>
    <t>Quadro delle risorse necessarie per la realizzazione dell’intervento</t>
  </si>
  <si>
    <t>Tipologia di risorse</t>
  </si>
  <si>
    <t>primo anno</t>
  </si>
  <si>
    <t>secondo anno</t>
  </si>
  <si>
    <t>terzo anno</t>
  </si>
  <si>
    <t>annualità successive</t>
  </si>
  <si>
    <r>
      <rPr>
        <sz val="11"/>
        <rFont val="Calibri"/>
        <family val="2"/>
        <scheme val="minor"/>
      </rPr>
      <t>Finanziamenti  ai  sensi  dell’articolo  3  del  decreto-legge  n.  310  del  1990,
convertito, con modificazioni, dalla legge n. 403 del 1990</t>
    </r>
  </si>
  <si>
    <t>Risorse derivanti da trasferimento di immobili ex articolo 202 del codice</t>
  </si>
  <si>
    <t>Altra tipologia</t>
  </si>
  <si>
    <t>SCHEDA I: TRIENNALE DEGLI ACQUISTI DI FORNITURE E SERVIZI 2025/2027 DELL'AMMINISTRAZIONE 
CONSORZIO INTERUNIVERSITARIO SISTEMI INTEGRATI PER L'ACCESSO - CISIA</t>
  </si>
  <si>
    <t>ELENCO DEGLI INTERVENTI PRESENTI NELLA PRIMA ANNUALITA'
DEL PRECEDENTE PROGRAMMA TRIENNALE E NON RIPROPOSTI E NON AVVIATI</t>
  </si>
  <si>
    <r>
      <rPr>
        <b/>
        <sz val="11"/>
        <rFont val="Calibri"/>
        <family val="2"/>
        <scheme val="minor"/>
      </rPr>
      <t>CODICE UNICO INTERVENTO -
CUI</t>
    </r>
  </si>
  <si>
    <t>CUP</t>
  </si>
  <si>
    <t>DESCRIZIONE ACQUISTO</t>
  </si>
  <si>
    <t>IMPORTO INTERVENTO</t>
  </si>
  <si>
    <t>Livello di priorità</t>
  </si>
  <si>
    <r>
      <rPr>
        <b/>
        <sz val="11"/>
        <rFont val="Calibri"/>
        <family val="2"/>
        <scheme val="minor"/>
      </rPr>
      <t>Motivo per il quale l'intervento non è riproposto
(1)</t>
    </r>
  </si>
  <si>
    <t xml:space="preserve">                                                                                                        Il referente del programma
                                                                                                       (….......................)</t>
  </si>
  <si>
    <r>
      <rPr>
        <b/>
        <sz val="11"/>
        <rFont val="Calibri"/>
        <family val="2"/>
        <scheme val="minor"/>
      </rPr>
      <t xml:space="preserve">Note
</t>
    </r>
    <r>
      <rPr>
        <sz val="11"/>
        <rFont val="Calibri"/>
        <family val="2"/>
        <scheme val="minor"/>
      </rPr>
      <t>(1) breve descrizione dei motivi</t>
    </r>
  </si>
  <si>
    <t>30199770-8</t>
  </si>
  <si>
    <t>48517000-5</t>
  </si>
  <si>
    <t>72260000-5</t>
  </si>
  <si>
    <t>S01951400504202600003</t>
  </si>
  <si>
    <t>S01951400504202600002</t>
  </si>
  <si>
    <t>Servizi di sicurezza Data Center e PDL</t>
  </si>
  <si>
    <t>S01951400504202600004</t>
  </si>
  <si>
    <t>SCHEDA H: TRIENNALE DEGLI ACQUISTI DI FORNITURE E SERVIZI 2026/2027 DELL'AMMINISTRAZIONE 
CONSORZIO INTERUNIVERSITARIO SISTEMI INTEGRATI PER L'ACCESSO - CISIA</t>
  </si>
  <si>
    <t>CRUI</t>
  </si>
  <si>
    <t>CONSIP S.p.A.</t>
  </si>
  <si>
    <t xml:space="preserve">226120	</t>
  </si>
  <si>
    <t>Noleggio Potenza Computazionale per generazione Macchine Virtuali erogazione TOLC@CASA</t>
  </si>
  <si>
    <t>Servizio sostitutivo di mensa  - ticket elettronici</t>
  </si>
  <si>
    <t>S01951400504202600001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</si>
</sst>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 &quot;€&quot;_-;\-* #,##0\ &quot;€&quot;_-;_-* &quot;-&quot;??\ &quot;€&quot;_-;_-@_-"/>
    <numFmt numFmtId="165" formatCode="#,##0.00\ &quot;€&quot;"/>
  </numFmts>
  <fonts count="29" x14ac:knownFonts="1">
    <font>
      <sz val="10"/>
      <color rgb="FF000000"/>
      <name val="Times New Roman"/>
      <charset val="204"/>
    </font>
    <font>
      <sz val="12"/>
      <name val="Calibri"/>
      <family val="2"/>
    </font>
    <font>
      <sz val="10"/>
      <name val="Calibri"/>
      <family val="2"/>
    </font>
    <font>
      <sz val="12"/>
      <name val="Calibri"/>
      <family val="2"/>
      <scheme val="minor"/>
    </font>
    <font>
      <u/>
      <sz val="12"/>
      <name val="Calibri"/>
      <family val="2"/>
      <scheme val="minor"/>
    </font>
    <font>
      <sz val="10"/>
      <color rgb="FF000000"/>
      <name val="Calibri"/>
      <family val="2"/>
      <scheme val="minor"/>
    </font>
    <font>
      <sz val="10"/>
      <name val="Calibri"/>
      <family val="2"/>
      <scheme val="minor"/>
    </font>
    <font>
      <i/>
      <sz val="36"/>
      <name val="Calibri"/>
      <family val="2"/>
      <scheme val="minor"/>
    </font>
    <font>
      <b/>
      <sz val="12"/>
      <name val="Calibri"/>
      <family val="2"/>
    </font>
    <font>
      <b/>
      <sz val="12"/>
      <name val="Calibri"/>
      <family val="2"/>
      <scheme val="minor"/>
    </font>
    <font>
      <sz val="10"/>
      <color rgb="FF000000"/>
      <name val="Times New Roman"/>
      <family val="1"/>
    </font>
    <font>
      <sz val="12"/>
      <color rgb="FF000000"/>
      <name val="Calibri"/>
      <family val="2"/>
      <scheme val="minor"/>
    </font>
    <font>
      <b/>
      <sz val="11"/>
      <name val="Calibri"/>
      <family val="2"/>
      <scheme val="minor"/>
    </font>
    <font>
      <b/>
      <strike/>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i/>
      <sz val="11"/>
      <name val="Calibri"/>
      <family val="2"/>
      <scheme val="minor"/>
    </font>
    <font>
      <sz val="36"/>
      <name val="Calibri"/>
      <family val="2"/>
      <scheme val="minor"/>
    </font>
    <font>
      <b/>
      <sz val="9"/>
      <name val="Calibri"/>
      <family val="2"/>
      <scheme val="minor"/>
    </font>
    <font>
      <b/>
      <sz val="22"/>
      <name val="Calibri"/>
      <family val="2"/>
      <scheme val="minor"/>
    </font>
    <font>
      <sz val="11"/>
      <name val="Calibri"/>
      <family val="2"/>
    </font>
    <font>
      <sz val="11"/>
      <color rgb="FF000000"/>
      <name val="Times New Roman"/>
      <family val="1"/>
    </font>
    <font>
      <sz val="11"/>
      <name val="Calibri"/>
      <family val="2"/>
    </font>
    <font>
      <b/>
      <sz val="11"/>
      <name val="Calibri"/>
      <family val="2"/>
    </font>
    <font>
      <sz val="9"/>
      <name val="Calibri"/>
      <family val="2"/>
      <scheme val="minor"/>
    </font>
    <font>
      <b/>
      <sz val="11"/>
      <color rgb="FF000000"/>
      <name val="Calibri"/>
      <family val="2"/>
      <scheme val="minor"/>
    </font>
    <font>
      <b/>
      <sz val="11"/>
      <name val="Calibri"/>
      <family val="2"/>
      <scheme val="minor"/>
    </font>
    <font>
      <sz val="8"/>
      <name val="Times New Roman"/>
      <family val="1"/>
    </font>
  </fonts>
  <fills count="4">
    <fill>
      <patternFill patternType="none"/>
    </fill>
    <fill>
      <patternFill patternType="gray125"/>
    </fill>
    <fill>
      <patternFill patternType="solid">
        <fgColor rgb="FFD9D9D9"/>
      </patternFill>
    </fill>
    <fill>
      <patternFill patternType="solid">
        <fgColor theme="0"/>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0000"/>
      </left>
      <right style="thin">
        <color rgb="FF000000"/>
      </right>
      <top style="thin">
        <color rgb="FF0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FF0000"/>
      </right>
      <top style="thin">
        <color rgb="FF00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FF0000"/>
      </right>
      <top style="thin">
        <color rgb="FF000000"/>
      </top>
      <bottom/>
      <diagonal/>
    </border>
    <border>
      <left style="thin">
        <color rgb="FF000000"/>
      </left>
      <right style="thin">
        <color rgb="FFFF0000"/>
      </right>
      <top/>
      <bottom style="thin">
        <color rgb="FF000000"/>
      </bottom>
      <diagonal/>
    </border>
    <border>
      <left style="thin">
        <color rgb="FFFF0000"/>
      </left>
      <right style="thin">
        <color rgb="FFFF0000"/>
      </right>
      <top style="thin">
        <color rgb="FF000000"/>
      </top>
      <bottom/>
      <diagonal/>
    </border>
    <border>
      <left style="thin">
        <color rgb="FFFF0000"/>
      </left>
      <right style="thin">
        <color rgb="FFFF0000"/>
      </right>
      <top/>
      <bottom style="thin">
        <color rgb="FFFF0000"/>
      </bottom>
      <diagonal/>
    </border>
    <border>
      <left/>
      <right/>
      <top style="thin">
        <color rgb="FF000000"/>
      </top>
      <bottom/>
      <diagonal/>
    </border>
    <border>
      <left/>
      <right/>
      <top/>
      <bottom style="thin">
        <color rgb="FF000000"/>
      </bottom>
      <diagonal/>
    </border>
    <border>
      <left/>
      <right style="thin">
        <color rgb="FFFF0000"/>
      </right>
      <top style="thin">
        <color rgb="FF000000"/>
      </top>
      <bottom style="thin">
        <color rgb="FFFF0000"/>
      </bottom>
      <diagonal/>
    </border>
    <border>
      <left style="thin">
        <color rgb="FFFF0000"/>
      </left>
      <right/>
      <top style="thin">
        <color rgb="FF000000"/>
      </top>
      <bottom style="thin">
        <color rgb="FF00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FF0000"/>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44" fontId="10" fillId="0" borderId="0" applyFont="0" applyFill="0" applyBorder="0" applyAlignment="0" applyProtection="0"/>
  </cellStyleXfs>
  <cellXfs count="145">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wrapText="1"/>
    </xf>
    <xf numFmtId="0" fontId="12" fillId="0" borderId="1" xfId="0" applyFont="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wrapText="1"/>
    </xf>
    <xf numFmtId="0" fontId="23" fillId="0" borderId="1" xfId="0" applyFont="1" applyBorder="1" applyAlignment="1">
      <alignment horizontal="left" vertical="top" wrapText="1" indent="2"/>
    </xf>
    <xf numFmtId="0" fontId="23" fillId="0" borderId="11" xfId="0" applyFont="1" applyBorder="1" applyAlignment="1">
      <alignment horizontal="left" vertical="top" wrapText="1" indent="1"/>
    </xf>
    <xf numFmtId="0" fontId="24" fillId="0" borderId="12" xfId="0" applyFont="1" applyBorder="1" applyAlignment="1">
      <alignment horizontal="left" vertical="top" wrapText="1" indent="2"/>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4" fontId="23" fillId="0" borderId="1" xfId="1" applyNumberFormat="1" applyFont="1" applyFill="1" applyBorder="1" applyAlignment="1">
      <alignment horizontal="center" vertical="center" wrapText="1"/>
    </xf>
    <xf numFmtId="164" fontId="23" fillId="0" borderId="8" xfId="1" applyNumberFormat="1" applyFont="1" applyFill="1" applyBorder="1" applyAlignment="1">
      <alignment horizontal="center" vertical="center" wrapText="1"/>
    </xf>
    <xf numFmtId="0" fontId="22" fillId="0" borderId="1" xfId="0" applyFont="1" applyBorder="1" applyAlignment="1">
      <alignment horizontal="left" vertical="center" wrapText="1" indent="1"/>
    </xf>
    <xf numFmtId="164" fontId="23" fillId="0" borderId="11" xfId="1" applyNumberFormat="1" applyFont="1" applyFill="1" applyBorder="1" applyAlignment="1">
      <alignment horizontal="center" vertical="center" wrapText="1"/>
    </xf>
    <xf numFmtId="164" fontId="24" fillId="0" borderId="13" xfId="1" applyNumberFormat="1" applyFont="1" applyFill="1" applyBorder="1" applyAlignment="1">
      <alignment horizontal="center"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164" fontId="15" fillId="2" borderId="1" xfId="1" applyNumberFormat="1" applyFont="1" applyFill="1" applyBorder="1" applyAlignment="1">
      <alignment horizontal="center" vertical="center" wrapText="1"/>
    </xf>
    <xf numFmtId="0" fontId="16" fillId="0" borderId="43" xfId="0" applyFont="1" applyBorder="1" applyAlignment="1">
      <alignment horizontal="left" wrapText="1"/>
    </xf>
    <xf numFmtId="0" fontId="16" fillId="0" borderId="25" xfId="0" applyFont="1" applyBorder="1" applyAlignment="1">
      <alignment horizontal="left" wrapText="1"/>
    </xf>
    <xf numFmtId="0" fontId="16" fillId="0" borderId="44" xfId="0" applyFont="1" applyBorder="1" applyAlignment="1">
      <alignment horizontal="left" wrapText="1"/>
    </xf>
    <xf numFmtId="0" fontId="15" fillId="0" borderId="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29" xfId="0" applyFont="1" applyBorder="1" applyAlignment="1">
      <alignment horizontal="left"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4" fillId="0" borderId="0" xfId="0" applyFont="1" applyAlignment="1">
      <alignment horizontal="left" vertical="top"/>
    </xf>
    <xf numFmtId="0" fontId="17" fillId="0" borderId="45" xfId="0" applyFont="1" applyBorder="1" applyAlignment="1">
      <alignment horizontal="center" vertical="center" wrapText="1"/>
    </xf>
    <xf numFmtId="0" fontId="14" fillId="0" borderId="0" xfId="0" applyFont="1" applyAlignment="1">
      <alignment horizontal="left" wrapText="1"/>
    </xf>
    <xf numFmtId="0" fontId="17" fillId="0" borderId="26" xfId="0" applyFont="1" applyBorder="1" applyAlignment="1">
      <alignment horizontal="center" vertical="center" wrapText="1"/>
    </xf>
    <xf numFmtId="44" fontId="15" fillId="0" borderId="5" xfId="1" applyFont="1" applyFill="1" applyBorder="1" applyAlignment="1">
      <alignment horizontal="center" vertical="center" wrapText="1"/>
    </xf>
    <xf numFmtId="44" fontId="12" fillId="0" borderId="28" xfId="1" applyFont="1" applyFill="1" applyBorder="1" applyAlignment="1">
      <alignment horizontal="center" vertical="center" wrapText="1"/>
    </xf>
    <xf numFmtId="44" fontId="15" fillId="0" borderId="27" xfId="1" applyFont="1" applyFill="1" applyBorder="1" applyAlignment="1">
      <alignment horizontal="center" vertical="center" wrapText="1"/>
    </xf>
    <xf numFmtId="44" fontId="15" fillId="0" borderId="49" xfId="1" applyFont="1" applyFill="1" applyBorder="1" applyAlignment="1">
      <alignment horizontal="center" vertical="center" wrapText="1"/>
    </xf>
    <xf numFmtId="44" fontId="15" fillId="0" borderId="50" xfId="1" applyFont="1" applyFill="1" applyBorder="1" applyAlignment="1">
      <alignment horizontal="center" vertical="center" wrapText="1"/>
    </xf>
    <xf numFmtId="44" fontId="23" fillId="0" borderId="1" xfId="1" applyFont="1" applyFill="1" applyBorder="1" applyAlignment="1">
      <alignment horizontal="center" vertical="center" wrapText="1"/>
    </xf>
    <xf numFmtId="44" fontId="23" fillId="0" borderId="11" xfId="1" applyFont="1" applyFill="1" applyBorder="1" applyAlignment="1">
      <alignment horizontal="center" vertical="center" wrapText="1"/>
    </xf>
    <xf numFmtId="44" fontId="24" fillId="0" borderId="13" xfId="1" applyFont="1" applyFill="1" applyBorder="1" applyAlignment="1">
      <alignment horizontal="center" vertical="center" wrapText="1"/>
    </xf>
    <xf numFmtId="44" fontId="23" fillId="0" borderId="8" xfId="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left" vertical="top"/>
    </xf>
    <xf numFmtId="0" fontId="16" fillId="0" borderId="1" xfId="0" applyFont="1" applyBorder="1" applyAlignment="1">
      <alignment horizontal="left" vertical="top"/>
    </xf>
    <xf numFmtId="0" fontId="15" fillId="3" borderId="29" xfId="0" quotePrefix="1"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7" xfId="0" applyFont="1" applyFill="1" applyBorder="1" applyAlignment="1">
      <alignment horizontal="center" vertical="center" wrapText="1"/>
    </xf>
    <xf numFmtId="164" fontId="15" fillId="3" borderId="1" xfId="1" applyNumberFormat="1" applyFont="1" applyFill="1" applyBorder="1" applyAlignment="1">
      <alignment horizontal="center" vertical="center" wrapText="1"/>
    </xf>
    <xf numFmtId="164" fontId="15" fillId="3" borderId="11" xfId="1" applyNumberFormat="1" applyFont="1" applyFill="1" applyBorder="1" applyAlignment="1">
      <alignment horizontal="center" vertical="center" wrapText="1"/>
    </xf>
    <xf numFmtId="164" fontId="15" fillId="3" borderId="13" xfId="1" applyNumberFormat="1" applyFont="1" applyFill="1" applyBorder="1" applyAlignment="1">
      <alignment horizontal="center" vertical="center" wrapText="1"/>
    </xf>
    <xf numFmtId="164" fontId="15" fillId="3" borderId="8" xfId="1" applyNumberFormat="1" applyFont="1" applyFill="1" applyBorder="1" applyAlignment="1">
      <alignment horizontal="center" vertical="center" wrapText="1"/>
    </xf>
    <xf numFmtId="0" fontId="15" fillId="3" borderId="29" xfId="0" applyFont="1" applyFill="1" applyBorder="1" applyAlignment="1">
      <alignment horizontal="center" vertical="center"/>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0" fontId="5" fillId="0" borderId="0" xfId="0" applyFont="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horizontal="left"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left" vertical="top" wrapText="1" indent="10"/>
    </xf>
    <xf numFmtId="0" fontId="23" fillId="0" borderId="6" xfId="0" applyFont="1" applyBorder="1" applyAlignment="1">
      <alignment horizontal="left" vertical="top" wrapText="1" indent="10"/>
    </xf>
    <xf numFmtId="0" fontId="23" fillId="0" borderId="7" xfId="0" applyFont="1" applyBorder="1" applyAlignment="1">
      <alignment horizontal="left" vertical="top" wrapText="1" indent="10"/>
    </xf>
    <xf numFmtId="0" fontId="23" fillId="0" borderId="5" xfId="0" applyFont="1" applyBorder="1" applyAlignment="1">
      <alignment horizontal="left" vertical="top" wrapText="1" indent="9"/>
    </xf>
    <xf numFmtId="0" fontId="23" fillId="0" borderId="6" xfId="0" applyFont="1" applyBorder="1" applyAlignment="1">
      <alignment horizontal="left" vertical="top" wrapText="1" indent="9"/>
    </xf>
    <xf numFmtId="0" fontId="23" fillId="0" borderId="7" xfId="0" applyFont="1" applyBorder="1" applyAlignment="1">
      <alignment horizontal="left" vertical="top" wrapText="1" indent="9"/>
    </xf>
    <xf numFmtId="0" fontId="23" fillId="0" borderId="9" xfId="0" applyFont="1" applyBorder="1" applyAlignment="1">
      <alignment horizontal="left" vertical="center" wrapText="1" indent="2"/>
    </xf>
    <xf numFmtId="0" fontId="23" fillId="0" borderId="10" xfId="0" applyFont="1" applyBorder="1" applyAlignment="1">
      <alignment horizontal="left" vertical="center" wrapText="1" indent="2"/>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6" fillId="0" borderId="4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24" xfId="0" applyFont="1" applyBorder="1" applyAlignment="1">
      <alignment horizontal="center" vertical="center" wrapText="1"/>
    </xf>
    <xf numFmtId="0" fontId="12" fillId="0" borderId="42" xfId="0" applyFont="1" applyBorder="1" applyAlignment="1">
      <alignment horizontal="left" vertical="top" wrapText="1"/>
    </xf>
    <xf numFmtId="0" fontId="12" fillId="0" borderId="6" xfId="0" applyFont="1" applyBorder="1" applyAlignment="1">
      <alignment horizontal="left" vertical="top" wrapText="1"/>
    </xf>
    <xf numFmtId="0" fontId="12" fillId="0" borderId="24" xfId="0" applyFont="1" applyBorder="1" applyAlignment="1">
      <alignment horizontal="left" vertical="top" wrapText="1"/>
    </xf>
    <xf numFmtId="0" fontId="12" fillId="0" borderId="45" xfId="0" applyFont="1" applyBorder="1" applyAlignment="1">
      <alignment horizontal="left" vertical="top" wrapText="1"/>
    </xf>
    <xf numFmtId="0" fontId="17" fillId="0" borderId="42"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2" fillId="2" borderId="0" xfId="0" applyFont="1" applyFill="1" applyAlignment="1">
      <alignment horizontal="left" vertical="center" wrapText="1"/>
    </xf>
    <xf numFmtId="0" fontId="15"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cellXfs>
  <cellStyles count="2">
    <cellStyle name="Normale" xfId="0" builtinId="0"/>
    <cellStyle name="Valuta" xfId="1" builtinId="4"/>
  </cellStyles>
  <dxfs count="0"/>
  <tableStyles count="1" defaultTableStyle="TableStyleMedium9" defaultPivotStyle="PivotStyleLight16">
    <tableStyle name="Invisible" pivot="0" table="0" count="0" xr9:uid="{B67263D1-C5FA-4626-8246-408884E449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4A26-4C6F-4CD8-A187-7771CD1BFBE8}">
  <dimension ref="A1:A2"/>
  <sheetViews>
    <sheetView workbookViewId="0">
      <selection activeCell="A2" sqref="A2"/>
    </sheetView>
  </sheetViews>
  <sheetFormatPr defaultRowHeight="12.75" x14ac:dyDescent="0.2"/>
  <cols>
    <col min="1" max="1" width="167.33203125" customWidth="1"/>
  </cols>
  <sheetData>
    <row r="1" spans="1:1" ht="177.75" customHeight="1" x14ac:dyDescent="0.2">
      <c r="A1" s="15" t="s">
        <v>0</v>
      </c>
    </row>
    <row r="2" spans="1:1" ht="138.75" customHeight="1" x14ac:dyDescent="0.2">
      <c r="A2" s="16" t="s">
        <v>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DF4-1F7C-4982-A1C6-426783CDB595}">
  <dimension ref="A1"/>
  <sheetViews>
    <sheetView workbookViewId="0"/>
  </sheetViews>
  <sheetFormatPr defaultRowHeight="12.75" x14ac:dyDescent="0.2"/>
  <cols>
    <col min="1" max="1" width="176.6640625" bestFit="1" customWidth="1"/>
  </cols>
  <sheetData>
    <row r="1" spans="1:1" ht="279" customHeight="1" x14ac:dyDescent="0.2">
      <c r="A1" s="17"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zoomScale="120" zoomScaleNormal="120" workbookViewId="0">
      <selection activeCell="F9" sqref="F9"/>
    </sheetView>
  </sheetViews>
  <sheetFormatPr defaultRowHeight="12.75" x14ac:dyDescent="0.2"/>
  <cols>
    <col min="1" max="1" width="11.33203125" customWidth="1"/>
    <col min="2" max="2" width="70" customWidth="1"/>
    <col min="3" max="3" width="18.6640625" customWidth="1"/>
    <col min="4" max="4" width="17.83203125" customWidth="1"/>
    <col min="5" max="5" width="16.6640625" customWidth="1"/>
    <col min="6" max="6" width="21.33203125" customWidth="1"/>
    <col min="7" max="7" width="5.33203125" customWidth="1"/>
  </cols>
  <sheetData>
    <row r="1" spans="1:7" ht="74.25" customHeight="1" x14ac:dyDescent="0.2">
      <c r="A1" s="75" t="s">
        <v>3</v>
      </c>
      <c r="B1" s="76"/>
      <c r="C1" s="76"/>
      <c r="D1" s="76"/>
      <c r="E1" s="76"/>
      <c r="F1" s="76"/>
      <c r="G1" s="76"/>
    </row>
    <row r="2" spans="1:7" ht="28.5" customHeight="1" x14ac:dyDescent="0.2">
      <c r="A2" s="75" t="s">
        <v>4</v>
      </c>
      <c r="B2" s="76"/>
      <c r="C2" s="76"/>
      <c r="D2" s="76"/>
      <c r="E2" s="76"/>
      <c r="F2" s="76"/>
      <c r="G2" s="76"/>
    </row>
    <row r="3" spans="1:7" ht="15" customHeight="1" x14ac:dyDescent="0.2">
      <c r="A3" s="1"/>
      <c r="B3" s="77" t="s">
        <v>5</v>
      </c>
      <c r="C3" s="80" t="s">
        <v>6</v>
      </c>
      <c r="D3" s="81"/>
      <c r="E3" s="81"/>
      <c r="F3" s="82"/>
      <c r="G3" s="1"/>
    </row>
    <row r="4" spans="1:7" ht="15" customHeight="1" x14ac:dyDescent="0.2">
      <c r="A4" s="1"/>
      <c r="B4" s="78"/>
      <c r="C4" s="83" t="s">
        <v>7</v>
      </c>
      <c r="D4" s="84"/>
      <c r="E4" s="85"/>
      <c r="F4" s="86" t="s">
        <v>8</v>
      </c>
      <c r="G4" s="1"/>
    </row>
    <row r="5" spans="1:7" ht="13.5" customHeight="1" x14ac:dyDescent="0.2">
      <c r="A5" s="1"/>
      <c r="B5" s="79"/>
      <c r="C5" s="18" t="s">
        <v>9</v>
      </c>
      <c r="D5" s="19" t="s">
        <v>10</v>
      </c>
      <c r="E5" s="20" t="s">
        <v>11</v>
      </c>
      <c r="F5" s="87"/>
      <c r="G5" s="1"/>
    </row>
    <row r="6" spans="1:7" ht="15" customHeight="1" x14ac:dyDescent="0.2">
      <c r="A6" s="1"/>
      <c r="B6" s="29" t="s">
        <v>12</v>
      </c>
      <c r="C6" s="53">
        <v>0</v>
      </c>
      <c r="D6" s="54">
        <v>0</v>
      </c>
      <c r="E6" s="55">
        <v>0</v>
      </c>
      <c r="F6" s="56">
        <f>SUM(C6:E6)</f>
        <v>0</v>
      </c>
      <c r="G6" s="1"/>
    </row>
    <row r="7" spans="1:7" ht="15" customHeight="1" x14ac:dyDescent="0.2">
      <c r="A7" s="1"/>
      <c r="B7" s="21" t="s">
        <v>13</v>
      </c>
      <c r="C7" s="53">
        <v>0</v>
      </c>
      <c r="D7" s="54">
        <v>0</v>
      </c>
      <c r="E7" s="55">
        <v>0</v>
      </c>
      <c r="F7" s="56">
        <f t="shared" ref="F7:F12" si="0">SUM(C7:E7)</f>
        <v>0</v>
      </c>
      <c r="G7" s="1"/>
    </row>
    <row r="8" spans="1:7" ht="15" customHeight="1" x14ac:dyDescent="0.2">
      <c r="A8" s="1"/>
      <c r="B8" s="21" t="s">
        <v>14</v>
      </c>
      <c r="C8" s="53">
        <v>0</v>
      </c>
      <c r="D8" s="54">
        <v>0</v>
      </c>
      <c r="E8" s="55">
        <v>0</v>
      </c>
      <c r="F8" s="56">
        <f t="shared" si="0"/>
        <v>0</v>
      </c>
      <c r="G8" s="1"/>
    </row>
    <row r="9" spans="1:7" ht="15" customHeight="1" x14ac:dyDescent="0.2">
      <c r="A9" s="1"/>
      <c r="B9" s="21" t="s">
        <v>15</v>
      </c>
      <c r="C9" s="23">
        <f>'SCHEDA H'!Q11</f>
        <v>408100.92143888853</v>
      </c>
      <c r="D9" s="23">
        <f>'SCHEDA H'!R11</f>
        <v>577466.6653066664</v>
      </c>
      <c r="E9" s="23">
        <f>'SCHEDA H'!S11</f>
        <v>595146.66517066641</v>
      </c>
      <c r="F9" s="24">
        <f>'SCHEDA H'!U11</f>
        <v>1740445.3626533325</v>
      </c>
      <c r="G9" s="1"/>
    </row>
    <row r="10" spans="1:7" ht="60" x14ac:dyDescent="0.2">
      <c r="A10" s="2"/>
      <c r="B10" s="25" t="s">
        <v>16</v>
      </c>
      <c r="C10" s="23">
        <v>0</v>
      </c>
      <c r="D10" s="26">
        <v>0</v>
      </c>
      <c r="E10" s="27">
        <v>0</v>
      </c>
      <c r="F10" s="24">
        <f t="shared" si="0"/>
        <v>0</v>
      </c>
      <c r="G10" s="2"/>
    </row>
    <row r="11" spans="1:7" ht="15" customHeight="1" x14ac:dyDescent="0.2">
      <c r="A11" s="1"/>
      <c r="B11" s="21" t="s">
        <v>17</v>
      </c>
      <c r="C11" s="23">
        <v>0</v>
      </c>
      <c r="D11" s="26">
        <v>0</v>
      </c>
      <c r="E11" s="27">
        <v>0</v>
      </c>
      <c r="F11" s="24">
        <f t="shared" si="0"/>
        <v>0</v>
      </c>
      <c r="G11" s="1"/>
    </row>
    <row r="12" spans="1:7" ht="15" customHeight="1" x14ac:dyDescent="0.2">
      <c r="A12" s="1"/>
      <c r="B12" s="21" t="s">
        <v>18</v>
      </c>
      <c r="C12" s="23">
        <v>0</v>
      </c>
      <c r="D12" s="26">
        <v>0</v>
      </c>
      <c r="E12" s="27">
        <v>0</v>
      </c>
      <c r="F12" s="24">
        <f t="shared" si="0"/>
        <v>0</v>
      </c>
      <c r="G12" s="1"/>
    </row>
    <row r="13" spans="1:7" ht="15" customHeight="1" x14ac:dyDescent="0.2">
      <c r="A13" s="1"/>
      <c r="B13" s="28" t="s">
        <v>19</v>
      </c>
      <c r="C13" s="23">
        <f>SUM(C6:C12)</f>
        <v>408100.92143888853</v>
      </c>
      <c r="D13" s="23">
        <f>SUM(D6:D12)</f>
        <v>577466.6653066664</v>
      </c>
      <c r="E13" s="23">
        <f>SUM(E6:E12)</f>
        <v>595146.66517066641</v>
      </c>
      <c r="F13" s="23">
        <f>SUM(F6:F12)</f>
        <v>1740445.3626533325</v>
      </c>
      <c r="G13" s="1"/>
    </row>
    <row r="14" spans="1:7" ht="57" customHeight="1" x14ac:dyDescent="0.2">
      <c r="A14" s="72" t="s">
        <v>20</v>
      </c>
      <c r="B14" s="73"/>
      <c r="C14" s="73"/>
      <c r="D14" s="73"/>
      <c r="E14" s="73"/>
      <c r="F14" s="73"/>
      <c r="G14" s="73"/>
    </row>
    <row r="15" spans="1:7" ht="46.5" customHeight="1" x14ac:dyDescent="0.2">
      <c r="A15" s="74" t="s">
        <v>21</v>
      </c>
      <c r="B15" s="74"/>
      <c r="C15" s="74"/>
      <c r="D15" s="74"/>
      <c r="E15" s="74"/>
      <c r="F15" s="74"/>
      <c r="G15" s="74"/>
    </row>
  </sheetData>
  <mergeCells count="8">
    <mergeCell ref="A14:G14"/>
    <mergeCell ref="A15:G15"/>
    <mergeCell ref="A1:G1"/>
    <mergeCell ref="A2:G2"/>
    <mergeCell ref="B3:B5"/>
    <mergeCell ref="C3:F3"/>
    <mergeCell ref="C4:E4"/>
    <mergeCell ref="F4: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1"/>
  <sheetViews>
    <sheetView tabSelected="1" zoomScale="60" zoomScaleNormal="60" workbookViewId="0">
      <selection activeCell="Q7" sqref="Q7:S10"/>
    </sheetView>
  </sheetViews>
  <sheetFormatPr defaultColWidth="9.33203125" defaultRowHeight="12.75" x14ac:dyDescent="0.2"/>
  <cols>
    <col min="1" max="1" width="29.83203125" style="6" bestFit="1" customWidth="1"/>
    <col min="2" max="2" width="19.1640625" style="5" bestFit="1" customWidth="1"/>
    <col min="3" max="3" width="18.33203125" style="5" customWidth="1"/>
    <col min="4" max="4" width="23.6640625" style="5" bestFit="1" customWidth="1"/>
    <col min="5" max="5" width="55.33203125" style="5" bestFit="1" customWidth="1"/>
    <col min="6" max="6" width="28.33203125" style="5" bestFit="1" customWidth="1"/>
    <col min="7" max="7" width="19.33203125" style="5" bestFit="1" customWidth="1"/>
    <col min="8" max="8" width="15.6640625" style="5" bestFit="1" customWidth="1"/>
    <col min="9" max="9" width="36" style="5" bestFit="1" customWidth="1"/>
    <col min="10" max="10" width="12.33203125" style="5" bestFit="1" customWidth="1"/>
    <col min="11" max="11" width="21.6640625" style="5" customWidth="1"/>
    <col min="12" max="12" width="41.5" style="5" bestFit="1" customWidth="1"/>
    <col min="13" max="13" width="10.33203125" style="5" hidden="1" customWidth="1"/>
    <col min="14" max="14" width="17.1640625" style="5" hidden="1" customWidth="1"/>
    <col min="15" max="15" width="10" style="5" bestFit="1" customWidth="1"/>
    <col min="16" max="16" width="18.1640625" style="5" hidden="1" customWidth="1"/>
    <col min="17" max="17" width="15.6640625" style="5" bestFit="1" customWidth="1"/>
    <col min="18" max="18" width="15.83203125" style="5" bestFit="1" customWidth="1"/>
    <col min="19" max="19" width="15.6640625" style="5" bestFit="1" customWidth="1"/>
    <col min="20" max="20" width="22.83203125" style="5" customWidth="1"/>
    <col min="21" max="21" width="17.6640625" style="5" bestFit="1" customWidth="1"/>
    <col min="22" max="22" width="9.5" style="5" hidden="1" customWidth="1"/>
    <col min="23" max="23" width="10.33203125" style="5" hidden="1" customWidth="1"/>
    <col min="24" max="24" width="14.33203125" style="5" customWidth="1"/>
    <col min="25" max="25" width="23.1640625" style="5" customWidth="1"/>
    <col min="26" max="26" width="41.6640625" style="5" customWidth="1"/>
    <col min="27" max="16384" width="9.33203125" style="5"/>
  </cols>
  <sheetData>
    <row r="1" spans="1:26" ht="49.15" customHeight="1" x14ac:dyDescent="0.2">
      <c r="A1" s="131" t="s">
        <v>93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row>
    <row r="2" spans="1:26" ht="48.75" customHeight="1" x14ac:dyDescent="0.2">
      <c r="A2" s="131" t="s">
        <v>22</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3" spans="1:26" s="8" customFormat="1" ht="58.5" customHeight="1" x14ac:dyDescent="0.2">
      <c r="A3" s="97" t="s">
        <v>23</v>
      </c>
      <c r="B3" s="97" t="s">
        <v>24</v>
      </c>
      <c r="C3" s="97" t="s">
        <v>25</v>
      </c>
      <c r="D3" s="133" t="s">
        <v>26</v>
      </c>
      <c r="E3" s="136" t="s">
        <v>27</v>
      </c>
      <c r="F3" s="139" t="s">
        <v>28</v>
      </c>
      <c r="G3" s="119" t="s">
        <v>29</v>
      </c>
      <c r="H3" s="97" t="s">
        <v>30</v>
      </c>
      <c r="I3" s="119" t="s">
        <v>31</v>
      </c>
      <c r="J3" s="97" t="s">
        <v>32</v>
      </c>
      <c r="K3" s="97" t="s">
        <v>33</v>
      </c>
      <c r="L3" s="97" t="s">
        <v>34</v>
      </c>
      <c r="M3" s="128" t="s">
        <v>35</v>
      </c>
      <c r="N3" s="97" t="s">
        <v>36</v>
      </c>
      <c r="O3" s="97" t="s">
        <v>37</v>
      </c>
      <c r="P3" s="97" t="s">
        <v>38</v>
      </c>
      <c r="Q3" s="116" t="s">
        <v>39</v>
      </c>
      <c r="R3" s="117"/>
      <c r="S3" s="117"/>
      <c r="T3" s="117"/>
      <c r="U3" s="117"/>
      <c r="V3" s="117"/>
      <c r="W3" s="118"/>
      <c r="X3" s="116" t="s">
        <v>40</v>
      </c>
      <c r="Y3" s="117"/>
      <c r="Z3" s="119" t="s">
        <v>41</v>
      </c>
    </row>
    <row r="4" spans="1:26" s="8" customFormat="1" ht="15.75" x14ac:dyDescent="0.2">
      <c r="A4" s="98"/>
      <c r="B4" s="98"/>
      <c r="C4" s="98"/>
      <c r="D4" s="134"/>
      <c r="E4" s="137"/>
      <c r="F4" s="140"/>
      <c r="G4" s="120"/>
      <c r="H4" s="98"/>
      <c r="I4" s="120"/>
      <c r="J4" s="98"/>
      <c r="K4" s="98"/>
      <c r="L4" s="98"/>
      <c r="M4" s="129"/>
      <c r="N4" s="98"/>
      <c r="O4" s="98"/>
      <c r="P4" s="98"/>
      <c r="Q4" s="97" t="s">
        <v>9</v>
      </c>
      <c r="R4" s="122" t="s">
        <v>10</v>
      </c>
      <c r="S4" s="124" t="s">
        <v>11</v>
      </c>
      <c r="T4" s="126" t="s">
        <v>42</v>
      </c>
      <c r="U4" s="97" t="s">
        <v>43</v>
      </c>
      <c r="V4" s="116" t="s">
        <v>44</v>
      </c>
      <c r="W4" s="118"/>
      <c r="X4" s="97" t="s">
        <v>45</v>
      </c>
      <c r="Y4" s="97" t="s">
        <v>46</v>
      </c>
      <c r="Z4" s="120"/>
    </row>
    <row r="5" spans="1:26" s="8" customFormat="1" ht="15.75" customHeight="1" x14ac:dyDescent="0.2">
      <c r="A5" s="99"/>
      <c r="B5" s="99"/>
      <c r="C5" s="99"/>
      <c r="D5" s="135"/>
      <c r="E5" s="138"/>
      <c r="F5" s="141"/>
      <c r="G5" s="121"/>
      <c r="H5" s="99"/>
      <c r="I5" s="121"/>
      <c r="J5" s="99"/>
      <c r="K5" s="99"/>
      <c r="L5" s="99"/>
      <c r="M5" s="130"/>
      <c r="N5" s="99"/>
      <c r="O5" s="99"/>
      <c r="P5" s="99"/>
      <c r="Q5" s="99"/>
      <c r="R5" s="123"/>
      <c r="S5" s="125"/>
      <c r="T5" s="127"/>
      <c r="U5" s="99"/>
      <c r="V5" s="10" t="s">
        <v>47</v>
      </c>
      <c r="W5" s="10" t="s">
        <v>48</v>
      </c>
      <c r="X5" s="99"/>
      <c r="Y5" s="99"/>
      <c r="Z5" s="121"/>
    </row>
    <row r="6" spans="1:26" s="11" customFormat="1" ht="15" x14ac:dyDescent="0.2">
      <c r="A6" s="60"/>
      <c r="B6" s="61"/>
      <c r="C6" s="57"/>
      <c r="D6" s="62"/>
      <c r="E6" s="63"/>
      <c r="F6" s="64"/>
      <c r="G6" s="69"/>
      <c r="H6" s="69"/>
      <c r="I6" s="69"/>
      <c r="J6" s="57"/>
      <c r="K6" s="57"/>
      <c r="L6" s="57"/>
      <c r="M6" s="64"/>
      <c r="N6" s="57"/>
      <c r="O6" s="57"/>
      <c r="P6" s="57"/>
      <c r="Q6" s="65"/>
      <c r="R6" s="66"/>
      <c r="S6" s="67"/>
      <c r="T6" s="68"/>
      <c r="U6" s="65"/>
      <c r="V6" s="65"/>
      <c r="W6" s="57"/>
      <c r="X6" s="57"/>
      <c r="Y6" s="57"/>
      <c r="Z6" s="62"/>
    </row>
    <row r="7" spans="1:26" s="11" customFormat="1" ht="75" x14ac:dyDescent="0.2">
      <c r="A7" s="60" t="s">
        <v>99</v>
      </c>
      <c r="B7" s="61" t="s">
        <v>49</v>
      </c>
      <c r="C7" s="57">
        <v>2026</v>
      </c>
      <c r="D7" s="62">
        <v>2026</v>
      </c>
      <c r="E7" s="63" t="s">
        <v>50</v>
      </c>
      <c r="F7" s="64" t="s">
        <v>51</v>
      </c>
      <c r="G7" s="62" t="s">
        <v>52</v>
      </c>
      <c r="H7" s="57" t="s">
        <v>51</v>
      </c>
      <c r="I7" s="62" t="s">
        <v>53</v>
      </c>
      <c r="J7" s="57" t="s">
        <v>54</v>
      </c>
      <c r="K7" s="57" t="s">
        <v>87</v>
      </c>
      <c r="L7" s="57" t="s">
        <v>57</v>
      </c>
      <c r="M7" s="64">
        <v>1</v>
      </c>
      <c r="N7" s="57" t="s">
        <v>55</v>
      </c>
      <c r="O7" s="57">
        <v>36</v>
      </c>
      <c r="P7" s="57" t="s">
        <v>56</v>
      </c>
      <c r="Q7" s="65">
        <v>194166.66666666666</v>
      </c>
      <c r="R7" s="66">
        <v>194166.66666666666</v>
      </c>
      <c r="S7" s="67">
        <v>194166.66666666666</v>
      </c>
      <c r="T7" s="68"/>
      <c r="U7" s="65">
        <f>SUM(Q7:T7)</f>
        <v>582500</v>
      </c>
      <c r="V7" s="65"/>
      <c r="W7" s="57"/>
      <c r="X7" s="57">
        <v>333893</v>
      </c>
      <c r="Y7" s="57" t="s">
        <v>94</v>
      </c>
      <c r="Z7" s="62"/>
    </row>
    <row r="8" spans="1:26" s="11" customFormat="1" ht="75" x14ac:dyDescent="0.2">
      <c r="A8" s="60" t="s">
        <v>90</v>
      </c>
      <c r="B8" s="61" t="s">
        <v>49</v>
      </c>
      <c r="C8" s="57">
        <v>2026</v>
      </c>
      <c r="D8" s="62">
        <v>2026</v>
      </c>
      <c r="E8" s="63" t="s">
        <v>50</v>
      </c>
      <c r="F8" s="64" t="s">
        <v>51</v>
      </c>
      <c r="G8" s="62" t="s">
        <v>52</v>
      </c>
      <c r="H8" s="57" t="s">
        <v>51</v>
      </c>
      <c r="I8" s="62" t="s">
        <v>53</v>
      </c>
      <c r="J8" s="57" t="s">
        <v>54</v>
      </c>
      <c r="K8" s="57" t="s">
        <v>86</v>
      </c>
      <c r="L8" s="57" t="s">
        <v>98</v>
      </c>
      <c r="M8" s="64">
        <v>1</v>
      </c>
      <c r="N8" s="57" t="s">
        <v>55</v>
      </c>
      <c r="O8" s="57">
        <v>36</v>
      </c>
      <c r="P8" s="57" t="s">
        <v>56</v>
      </c>
      <c r="Q8" s="65">
        <v>118545.365883333</v>
      </c>
      <c r="R8" s="66">
        <v>176799.99863999977</v>
      </c>
      <c r="S8" s="67">
        <v>194479.99850399976</v>
      </c>
      <c r="T8" s="68">
        <v>48619.999625999939</v>
      </c>
      <c r="U8" s="65">
        <f>SUM(Q8:T8)</f>
        <v>538445.36265333253</v>
      </c>
      <c r="V8" s="65"/>
      <c r="W8" s="57"/>
      <c r="X8" s="57" t="s">
        <v>96</v>
      </c>
      <c r="Y8" s="57" t="s">
        <v>95</v>
      </c>
      <c r="Z8" s="62"/>
    </row>
    <row r="9" spans="1:26" s="11" customFormat="1" ht="75" x14ac:dyDescent="0.2">
      <c r="A9" s="60" t="s">
        <v>89</v>
      </c>
      <c r="B9" s="61" t="s">
        <v>49</v>
      </c>
      <c r="C9" s="57">
        <v>2026</v>
      </c>
      <c r="D9" s="62">
        <v>2026</v>
      </c>
      <c r="E9" s="63" t="s">
        <v>50</v>
      </c>
      <c r="F9" s="64" t="s">
        <v>51</v>
      </c>
      <c r="G9" s="62" t="s">
        <v>52</v>
      </c>
      <c r="H9" s="57" t="s">
        <v>51</v>
      </c>
      <c r="I9" s="62" t="s">
        <v>53</v>
      </c>
      <c r="J9" s="57" t="s">
        <v>54</v>
      </c>
      <c r="K9" s="57" t="s">
        <v>88</v>
      </c>
      <c r="L9" s="57" t="s">
        <v>97</v>
      </c>
      <c r="M9" s="64">
        <v>1</v>
      </c>
      <c r="N9" s="57" t="s">
        <v>55</v>
      </c>
      <c r="O9" s="57">
        <v>36</v>
      </c>
      <c r="P9" s="57" t="s">
        <v>56</v>
      </c>
      <c r="Q9" s="65">
        <v>22222.222222222223</v>
      </c>
      <c r="R9" s="65">
        <v>133333.33333333334</v>
      </c>
      <c r="S9" s="65">
        <v>133333.33333333334</v>
      </c>
      <c r="T9" s="65">
        <v>111111.11111111111</v>
      </c>
      <c r="U9" s="65">
        <f>SUM(Q9:T9)</f>
        <v>400000</v>
      </c>
      <c r="V9" s="65"/>
      <c r="W9" s="57"/>
      <c r="X9" s="57">
        <v>333893</v>
      </c>
      <c r="Y9" s="57" t="s">
        <v>94</v>
      </c>
      <c r="Z9" s="62"/>
    </row>
    <row r="10" spans="1:26" s="11" customFormat="1" ht="75" x14ac:dyDescent="0.2">
      <c r="A10" s="60" t="s">
        <v>92</v>
      </c>
      <c r="B10" s="61" t="s">
        <v>49</v>
      </c>
      <c r="C10" s="57">
        <v>2026</v>
      </c>
      <c r="D10" s="62">
        <v>2026</v>
      </c>
      <c r="E10" s="63" t="s">
        <v>50</v>
      </c>
      <c r="F10" s="64" t="s">
        <v>51</v>
      </c>
      <c r="G10" s="62" t="s">
        <v>52</v>
      </c>
      <c r="H10" s="57" t="s">
        <v>51</v>
      </c>
      <c r="I10" s="62" t="s">
        <v>53</v>
      </c>
      <c r="J10" s="57" t="s">
        <v>54</v>
      </c>
      <c r="K10" s="57" t="s">
        <v>88</v>
      </c>
      <c r="L10" s="57" t="s">
        <v>91</v>
      </c>
      <c r="M10" s="64">
        <v>1</v>
      </c>
      <c r="N10" s="57" t="s">
        <v>55</v>
      </c>
      <c r="O10" s="57">
        <v>36</v>
      </c>
      <c r="P10" s="57" t="s">
        <v>56</v>
      </c>
      <c r="Q10" s="65">
        <v>73166.666666666657</v>
      </c>
      <c r="R10" s="66">
        <v>73166.666666666657</v>
      </c>
      <c r="S10" s="67">
        <v>73166.666666666657</v>
      </c>
      <c r="T10" s="65"/>
      <c r="U10" s="65">
        <f>SUM(Q10:T10)</f>
        <v>219499.99999999997</v>
      </c>
      <c r="V10" s="65"/>
      <c r="W10" s="57"/>
      <c r="X10" s="57">
        <v>333893</v>
      </c>
      <c r="Y10" s="57" t="s">
        <v>94</v>
      </c>
      <c r="Z10" s="62"/>
    </row>
    <row r="11" spans="1:26" s="7" customFormat="1" ht="10.5" customHeight="1" x14ac:dyDescent="0.2">
      <c r="A11" s="70"/>
      <c r="B11" s="70"/>
      <c r="C11" s="70"/>
      <c r="D11" s="70"/>
      <c r="E11" s="70"/>
      <c r="F11" s="70"/>
      <c r="G11" s="70"/>
      <c r="H11" s="70"/>
      <c r="I11" s="70"/>
      <c r="J11" s="70"/>
      <c r="K11" s="70"/>
      <c r="L11" s="70"/>
      <c r="M11" s="70"/>
      <c r="N11" s="70"/>
      <c r="O11" s="70"/>
      <c r="P11" s="71"/>
      <c r="Q11" s="33">
        <f>SUM(Q6:Q10)</f>
        <v>408100.92143888853</v>
      </c>
      <c r="R11" s="33">
        <f>SUM(R6:R10)</f>
        <v>577466.6653066664</v>
      </c>
      <c r="S11" s="33">
        <f>SUM(S6:S10)</f>
        <v>595146.66517066641</v>
      </c>
      <c r="T11" s="33">
        <f>SUM(T6:T10)</f>
        <v>159731.11073711104</v>
      </c>
      <c r="U11" s="33">
        <f>SUM(U6:U10)</f>
        <v>1740445.3626533325</v>
      </c>
      <c r="V11" s="33">
        <f>SUM(V6:V7)</f>
        <v>0</v>
      </c>
      <c r="W11" s="100"/>
      <c r="X11" s="100"/>
      <c r="Y11" s="100"/>
      <c r="Z11" s="100"/>
    </row>
    <row r="12" spans="1:26" ht="33.75" customHeight="1" x14ac:dyDescent="0.2">
      <c r="A12" s="115" t="s">
        <v>58</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spans="1:26" ht="208.5" customHeight="1" x14ac:dyDescent="0.2">
      <c r="A13" s="112" t="s">
        <v>59</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15.75" x14ac:dyDescent="0.25">
      <c r="A14" s="114" t="s">
        <v>60</v>
      </c>
      <c r="B14" s="114"/>
      <c r="C14" s="114"/>
      <c r="D14" s="114"/>
      <c r="E14" s="114"/>
      <c r="F14" s="9"/>
      <c r="G14" s="9"/>
      <c r="H14" s="9"/>
      <c r="I14" s="9"/>
      <c r="J14" s="9"/>
      <c r="K14" s="9"/>
      <c r="L14" s="9"/>
      <c r="M14" s="9"/>
      <c r="N14" s="9"/>
      <c r="O14" s="9"/>
      <c r="P14" s="9"/>
      <c r="Q14" s="9"/>
      <c r="R14" s="9"/>
      <c r="S14" s="9"/>
      <c r="T14" s="9"/>
      <c r="U14" s="9"/>
      <c r="V14" s="9"/>
      <c r="W14" s="9"/>
      <c r="X14" s="9"/>
      <c r="Y14" s="9"/>
      <c r="Z14" s="9"/>
    </row>
    <row r="15" spans="1:26" ht="54" customHeight="1" x14ac:dyDescent="0.2">
      <c r="A15" s="113" t="s">
        <v>61</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5.75" x14ac:dyDescent="0.25">
      <c r="A16" s="114" t="s">
        <v>62</v>
      </c>
      <c r="B16" s="114"/>
      <c r="C16" s="114"/>
      <c r="D16" s="114"/>
      <c r="E16" s="114"/>
      <c r="F16" s="9"/>
      <c r="G16" s="9"/>
      <c r="H16" s="9"/>
      <c r="I16" s="9"/>
      <c r="J16" s="9"/>
      <c r="K16" s="9"/>
      <c r="L16" s="9"/>
      <c r="M16" s="9"/>
      <c r="N16" s="9"/>
      <c r="O16" s="9"/>
      <c r="P16" s="9"/>
      <c r="Q16" s="9"/>
      <c r="R16" s="9"/>
      <c r="S16" s="9"/>
      <c r="T16" s="9"/>
      <c r="U16" s="9"/>
      <c r="V16" s="9"/>
      <c r="W16" s="9"/>
      <c r="X16" s="9"/>
      <c r="Y16" s="9"/>
      <c r="Z16" s="9"/>
    </row>
    <row r="17" spans="1:26" ht="84.75" customHeight="1" x14ac:dyDescent="0.2">
      <c r="A17" s="113" t="s">
        <v>63</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2.75" customHeight="1" x14ac:dyDescent="0.25">
      <c r="A18" s="110" t="s">
        <v>64</v>
      </c>
      <c r="B18" s="111"/>
      <c r="C18" s="111"/>
      <c r="D18" s="111"/>
      <c r="E18" s="111"/>
      <c r="F18" s="108"/>
      <c r="G18" s="108"/>
      <c r="H18" s="108"/>
      <c r="I18" s="108"/>
      <c r="J18" s="108"/>
      <c r="K18" s="108"/>
      <c r="L18" s="109"/>
      <c r="M18" s="9"/>
      <c r="N18" s="9"/>
      <c r="O18" s="9"/>
      <c r="P18" s="9"/>
      <c r="Q18" s="9"/>
      <c r="R18" s="9"/>
      <c r="S18" s="9"/>
      <c r="T18" s="9"/>
      <c r="U18" s="9"/>
      <c r="V18" s="9"/>
      <c r="W18" s="9"/>
      <c r="X18" s="9"/>
      <c r="Y18" s="9"/>
      <c r="Z18" s="9"/>
    </row>
    <row r="19" spans="1:26" s="13" customFormat="1" ht="15" x14ac:dyDescent="0.25">
      <c r="A19" s="105" t="s">
        <v>65</v>
      </c>
      <c r="B19" s="106"/>
      <c r="C19" s="106"/>
      <c r="D19" s="106"/>
      <c r="E19" s="107"/>
      <c r="F19" s="37" t="s">
        <v>66</v>
      </c>
      <c r="G19" s="40"/>
      <c r="H19" s="41"/>
      <c r="I19" s="41"/>
      <c r="J19" s="41"/>
      <c r="K19" s="41"/>
      <c r="L19" s="41"/>
      <c r="M19" s="12"/>
      <c r="N19" s="12"/>
      <c r="O19" s="12"/>
      <c r="P19" s="12"/>
      <c r="Q19" s="12"/>
      <c r="R19" s="12"/>
      <c r="S19" s="12"/>
      <c r="T19" s="12"/>
      <c r="U19" s="12"/>
      <c r="V19" s="12"/>
      <c r="W19" s="12"/>
      <c r="X19" s="12"/>
      <c r="Y19" s="12"/>
      <c r="Z19" s="12"/>
    </row>
    <row r="20" spans="1:26" s="13" customFormat="1" ht="15" x14ac:dyDescent="0.25">
      <c r="A20" s="34"/>
      <c r="B20" s="35"/>
      <c r="C20" s="35"/>
      <c r="D20" s="35"/>
      <c r="E20" s="35"/>
      <c r="F20" s="35"/>
      <c r="G20" s="35"/>
      <c r="H20" s="35"/>
      <c r="I20" s="35"/>
      <c r="J20" s="35"/>
      <c r="K20" s="35"/>
      <c r="L20" s="36"/>
      <c r="M20" s="12"/>
      <c r="N20" s="12"/>
      <c r="O20" s="12"/>
      <c r="P20" s="12"/>
      <c r="Q20" s="12"/>
      <c r="R20" s="12"/>
      <c r="S20" s="12"/>
      <c r="T20" s="12"/>
      <c r="U20" s="12"/>
      <c r="V20" s="12"/>
      <c r="W20" s="12"/>
      <c r="X20" s="12"/>
      <c r="Y20" s="12"/>
      <c r="Z20" s="12"/>
    </row>
    <row r="21" spans="1:26" s="13" customFormat="1" ht="15" x14ac:dyDescent="0.25">
      <c r="A21" s="101" t="s">
        <v>67</v>
      </c>
      <c r="B21" s="102"/>
      <c r="C21" s="102"/>
      <c r="D21" s="102"/>
      <c r="E21" s="102"/>
      <c r="F21" s="102"/>
      <c r="G21" s="102"/>
      <c r="H21" s="102"/>
      <c r="I21" s="102"/>
      <c r="J21" s="103"/>
      <c r="K21" s="103"/>
      <c r="L21" s="104"/>
      <c r="M21" s="12"/>
      <c r="N21" s="12"/>
      <c r="O21" s="12"/>
      <c r="P21" s="12"/>
      <c r="Q21" s="12"/>
      <c r="R21" s="12"/>
      <c r="S21" s="12"/>
      <c r="T21" s="12"/>
      <c r="U21" s="12"/>
      <c r="V21" s="12"/>
      <c r="W21" s="12"/>
      <c r="X21" s="12"/>
      <c r="Y21" s="12"/>
      <c r="Z21" s="12"/>
    </row>
    <row r="22" spans="1:26" s="44" customFormat="1" ht="12.75" customHeight="1" x14ac:dyDescent="0.25">
      <c r="A22" s="105" t="s">
        <v>68</v>
      </c>
      <c r="B22" s="106"/>
      <c r="C22" s="106"/>
      <c r="D22" s="106"/>
      <c r="E22" s="107"/>
      <c r="F22" s="42" t="s">
        <v>69</v>
      </c>
      <c r="G22" s="42" t="s">
        <v>70</v>
      </c>
      <c r="H22" s="47" t="s">
        <v>71</v>
      </c>
      <c r="I22" s="43" t="s">
        <v>72</v>
      </c>
      <c r="J22" s="58"/>
      <c r="K22" s="58"/>
      <c r="L22" s="45"/>
      <c r="M22" s="46"/>
      <c r="N22" s="46"/>
      <c r="O22" s="46"/>
      <c r="P22" s="46"/>
      <c r="Q22" s="46"/>
      <c r="R22" s="46"/>
      <c r="S22" s="46"/>
      <c r="T22" s="46"/>
      <c r="U22" s="46"/>
      <c r="V22" s="46"/>
      <c r="W22" s="46"/>
      <c r="X22" s="46"/>
      <c r="Y22" s="46"/>
      <c r="Z22" s="46"/>
    </row>
    <row r="23" spans="1:26" s="13" customFormat="1" ht="15" x14ac:dyDescent="0.25">
      <c r="A23" s="91" t="s">
        <v>12</v>
      </c>
      <c r="B23" s="92"/>
      <c r="C23" s="92"/>
      <c r="D23" s="92"/>
      <c r="E23" s="93"/>
      <c r="F23" s="48">
        <v>0</v>
      </c>
      <c r="G23" s="48">
        <v>0</v>
      </c>
      <c r="H23" s="49">
        <v>0</v>
      </c>
      <c r="I23" s="50">
        <v>0</v>
      </c>
      <c r="J23" s="59"/>
      <c r="K23" s="59"/>
      <c r="L23" s="38"/>
      <c r="M23" s="12"/>
      <c r="N23" s="12"/>
      <c r="O23" s="12"/>
      <c r="P23" s="12"/>
      <c r="Q23" s="12"/>
      <c r="R23" s="12"/>
      <c r="S23" s="12"/>
      <c r="T23" s="12"/>
      <c r="U23" s="12"/>
      <c r="V23" s="12"/>
      <c r="W23" s="12"/>
      <c r="X23" s="12"/>
      <c r="Y23" s="12"/>
      <c r="Z23" s="12"/>
    </row>
    <row r="24" spans="1:26" s="13" customFormat="1" ht="15" x14ac:dyDescent="0.25">
      <c r="A24" s="91" t="s">
        <v>14</v>
      </c>
      <c r="B24" s="92"/>
      <c r="C24" s="92"/>
      <c r="D24" s="92"/>
      <c r="E24" s="93"/>
      <c r="F24" s="48">
        <v>0</v>
      </c>
      <c r="G24" s="48">
        <v>0</v>
      </c>
      <c r="H24" s="49">
        <v>0</v>
      </c>
      <c r="I24" s="50">
        <v>0</v>
      </c>
      <c r="J24" s="59"/>
      <c r="K24" s="59"/>
      <c r="L24" s="38"/>
      <c r="M24" s="12"/>
      <c r="N24" s="12"/>
      <c r="O24" s="12"/>
      <c r="P24" s="12"/>
      <c r="Q24" s="12"/>
      <c r="R24" s="12"/>
      <c r="S24" s="12"/>
      <c r="T24" s="12"/>
      <c r="U24" s="12"/>
      <c r="V24" s="12"/>
      <c r="W24" s="12"/>
      <c r="X24" s="12"/>
      <c r="Y24" s="12"/>
      <c r="Z24" s="12"/>
    </row>
    <row r="25" spans="1:26" s="13" customFormat="1" ht="15" x14ac:dyDescent="0.25">
      <c r="A25" s="91" t="s">
        <v>15</v>
      </c>
      <c r="B25" s="92"/>
      <c r="C25" s="92"/>
      <c r="D25" s="92"/>
      <c r="E25" s="93"/>
      <c r="F25" s="48">
        <f>Q11</f>
        <v>408100.92143888853</v>
      </c>
      <c r="G25" s="48">
        <f t="shared" ref="G25:I25" si="0">R11</f>
        <v>577466.6653066664</v>
      </c>
      <c r="H25" s="48">
        <f t="shared" si="0"/>
        <v>595146.66517066641</v>
      </c>
      <c r="I25" s="48">
        <f t="shared" si="0"/>
        <v>159731.11073711104</v>
      </c>
      <c r="J25" s="59"/>
      <c r="K25" s="59"/>
      <c r="L25" s="38"/>
      <c r="M25" s="12"/>
      <c r="N25" s="12"/>
      <c r="O25" s="12"/>
      <c r="P25" s="12"/>
      <c r="Q25" s="12"/>
      <c r="R25" s="12"/>
      <c r="S25" s="12"/>
      <c r="T25" s="12"/>
      <c r="U25" s="12"/>
      <c r="V25" s="12"/>
      <c r="W25" s="12"/>
      <c r="X25" s="12"/>
      <c r="Y25" s="12"/>
      <c r="Z25" s="12"/>
    </row>
    <row r="26" spans="1:26" s="13" customFormat="1" ht="15" x14ac:dyDescent="0.2">
      <c r="A26" s="94" t="s">
        <v>73</v>
      </c>
      <c r="B26" s="95"/>
      <c r="C26" s="95"/>
      <c r="D26" s="95"/>
      <c r="E26" s="96"/>
      <c r="F26" s="48">
        <v>0</v>
      </c>
      <c r="G26" s="48">
        <v>0</v>
      </c>
      <c r="H26" s="49">
        <v>0</v>
      </c>
      <c r="I26" s="50">
        <v>0</v>
      </c>
      <c r="J26" s="59"/>
      <c r="K26" s="59"/>
      <c r="L26" s="38"/>
      <c r="M26" s="14"/>
      <c r="N26" s="14"/>
      <c r="O26" s="14"/>
      <c r="P26" s="14"/>
      <c r="Q26" s="14"/>
      <c r="R26" s="14"/>
      <c r="S26" s="14"/>
      <c r="T26" s="14"/>
      <c r="U26" s="14"/>
      <c r="V26" s="14"/>
      <c r="W26" s="14"/>
      <c r="X26" s="14"/>
      <c r="Y26" s="14"/>
      <c r="Z26" s="14"/>
    </row>
    <row r="27" spans="1:26" s="13" customFormat="1" ht="15" x14ac:dyDescent="0.25">
      <c r="A27" s="91" t="s">
        <v>74</v>
      </c>
      <c r="B27" s="92"/>
      <c r="C27" s="92"/>
      <c r="D27" s="92"/>
      <c r="E27" s="93"/>
      <c r="F27" s="48">
        <v>0</v>
      </c>
      <c r="G27" s="48">
        <v>0</v>
      </c>
      <c r="H27" s="49">
        <v>0</v>
      </c>
      <c r="I27" s="50">
        <v>0</v>
      </c>
      <c r="J27" s="59"/>
      <c r="K27" s="59"/>
      <c r="L27" s="38"/>
      <c r="M27" s="12"/>
      <c r="N27" s="12"/>
      <c r="O27" s="12"/>
      <c r="P27" s="12"/>
      <c r="Q27" s="12"/>
      <c r="R27" s="12"/>
      <c r="S27" s="12"/>
      <c r="T27" s="12"/>
      <c r="U27" s="12"/>
      <c r="V27" s="12"/>
      <c r="W27" s="12"/>
      <c r="X27" s="12"/>
      <c r="Y27" s="12"/>
      <c r="Z27" s="12"/>
    </row>
    <row r="28" spans="1:26" s="13" customFormat="1" ht="15" x14ac:dyDescent="0.25">
      <c r="A28" s="88" t="s">
        <v>75</v>
      </c>
      <c r="B28" s="89"/>
      <c r="C28" s="89"/>
      <c r="D28" s="89"/>
      <c r="E28" s="90"/>
      <c r="F28" s="51">
        <v>0</v>
      </c>
      <c r="G28" s="48">
        <v>0</v>
      </c>
      <c r="H28" s="49">
        <v>0</v>
      </c>
      <c r="I28" s="52">
        <v>0</v>
      </c>
      <c r="J28" s="59"/>
      <c r="K28" s="59"/>
      <c r="L28" s="39"/>
      <c r="M28" s="12"/>
      <c r="N28" s="12"/>
      <c r="O28" s="12"/>
      <c r="P28" s="12"/>
      <c r="Q28" s="12"/>
      <c r="R28" s="12"/>
      <c r="S28" s="12"/>
      <c r="T28" s="12"/>
      <c r="U28" s="12"/>
      <c r="V28" s="12"/>
      <c r="W28" s="12"/>
      <c r="X28" s="12"/>
      <c r="Y28" s="12"/>
      <c r="Z28" s="12"/>
    </row>
    <row r="31" spans="1:26" x14ac:dyDescent="0.2">
      <c r="L31" s="5">
        <f>80*20*11*10</f>
        <v>176000</v>
      </c>
    </row>
  </sheetData>
  <mergeCells count="48">
    <mergeCell ref="M3:M5"/>
    <mergeCell ref="A1:Z1"/>
    <mergeCell ref="A2:Z2"/>
    <mergeCell ref="A3:A5"/>
    <mergeCell ref="B3:B5"/>
    <mergeCell ref="C3:C5"/>
    <mergeCell ref="D3:D5"/>
    <mergeCell ref="E3:E5"/>
    <mergeCell ref="F3:F5"/>
    <mergeCell ref="G3:G5"/>
    <mergeCell ref="H3:H5"/>
    <mergeCell ref="I3:I5"/>
    <mergeCell ref="J3:J5"/>
    <mergeCell ref="K3:K5"/>
    <mergeCell ref="O3:O5"/>
    <mergeCell ref="P3:P5"/>
    <mergeCell ref="Q3:W3"/>
    <mergeCell ref="X3:Y3"/>
    <mergeCell ref="Z3:Z5"/>
    <mergeCell ref="Q4:Q5"/>
    <mergeCell ref="R4:R5"/>
    <mergeCell ref="S4:S5"/>
    <mergeCell ref="T4:T5"/>
    <mergeCell ref="U4:U5"/>
    <mergeCell ref="V4:W4"/>
    <mergeCell ref="Y4:Y5"/>
    <mergeCell ref="X4:X5"/>
    <mergeCell ref="L3:L5"/>
    <mergeCell ref="W11:Z11"/>
    <mergeCell ref="A21:L21"/>
    <mergeCell ref="A22:E22"/>
    <mergeCell ref="A27:E27"/>
    <mergeCell ref="A19:E19"/>
    <mergeCell ref="K18:L18"/>
    <mergeCell ref="A18:E18"/>
    <mergeCell ref="F18:J18"/>
    <mergeCell ref="A13:Z13"/>
    <mergeCell ref="A14:E14"/>
    <mergeCell ref="A15:Z15"/>
    <mergeCell ref="N3:N5"/>
    <mergeCell ref="A16:E16"/>
    <mergeCell ref="A17:Z17"/>
    <mergeCell ref="A12:Z12"/>
    <mergeCell ref="A28:E28"/>
    <mergeCell ref="A25:E25"/>
    <mergeCell ref="A26:E26"/>
    <mergeCell ref="A23:E23"/>
    <mergeCell ref="A24:E24"/>
  </mergeCells>
  <phoneticPr fontId="28" type="noConversion"/>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zoomScale="130" zoomScaleNormal="130" workbookViewId="0">
      <selection activeCell="A2" sqref="A2:H2"/>
    </sheetView>
  </sheetViews>
  <sheetFormatPr defaultRowHeight="12.75" x14ac:dyDescent="0.2"/>
  <cols>
    <col min="1" max="1" width="3.83203125" customWidth="1"/>
    <col min="2" max="2" width="29" customWidth="1"/>
    <col min="3" max="3" width="26.1640625" customWidth="1"/>
    <col min="4" max="4" width="27.1640625" bestFit="1" customWidth="1"/>
    <col min="5" max="5" width="26.1640625" customWidth="1"/>
    <col min="6" max="6" width="24.1640625" customWidth="1"/>
    <col min="7" max="7" width="24.33203125" customWidth="1"/>
    <col min="8" max="8" width="3.83203125" customWidth="1"/>
    <col min="10" max="10" width="9.1640625" bestFit="1" customWidth="1"/>
    <col min="12" max="12" width="19.5" bestFit="1" customWidth="1"/>
    <col min="13" max="13" width="2.5" bestFit="1" customWidth="1"/>
    <col min="15" max="16" width="3.83203125" bestFit="1" customWidth="1"/>
    <col min="17" max="17" width="12.33203125" bestFit="1" customWidth="1"/>
    <col min="18" max="20" width="11" bestFit="1" customWidth="1"/>
    <col min="21" max="21" width="12.33203125" bestFit="1" customWidth="1"/>
    <col min="22" max="22" width="5.83203125" bestFit="1" customWidth="1"/>
    <col min="25" max="25" width="23.1640625" bestFit="1" customWidth="1"/>
    <col min="27" max="27" width="2.5" bestFit="1" customWidth="1"/>
    <col min="28" max="29" width="14.33203125" bestFit="1" customWidth="1"/>
  </cols>
  <sheetData>
    <row r="1" spans="1:8" ht="63" customHeight="1" x14ac:dyDescent="0.2">
      <c r="A1" s="75" t="s">
        <v>76</v>
      </c>
      <c r="B1" s="76"/>
      <c r="C1" s="76"/>
      <c r="D1" s="76"/>
      <c r="E1" s="76"/>
      <c r="F1" s="76"/>
      <c r="G1" s="76"/>
      <c r="H1" s="76"/>
    </row>
    <row r="2" spans="1:8" ht="44.65" customHeight="1" x14ac:dyDescent="0.2">
      <c r="A2" s="75" t="s">
        <v>77</v>
      </c>
      <c r="B2" s="142"/>
      <c r="C2" s="142"/>
      <c r="D2" s="142"/>
      <c r="E2" s="142"/>
      <c r="F2" s="142"/>
      <c r="G2" s="142"/>
      <c r="H2" s="142"/>
    </row>
    <row r="3" spans="1:8" ht="60" x14ac:dyDescent="0.2">
      <c r="A3" s="3"/>
      <c r="B3" s="30" t="s">
        <v>78</v>
      </c>
      <c r="C3" s="31" t="s">
        <v>79</v>
      </c>
      <c r="D3" s="31" t="s">
        <v>80</v>
      </c>
      <c r="E3" s="31" t="s">
        <v>81</v>
      </c>
      <c r="F3" s="31" t="s">
        <v>82</v>
      </c>
      <c r="G3" s="30" t="s">
        <v>83</v>
      </c>
      <c r="H3" s="3"/>
    </row>
    <row r="4" spans="1:8" ht="15" x14ac:dyDescent="0.2">
      <c r="A4" s="2"/>
      <c r="B4" s="22"/>
      <c r="C4" s="22"/>
      <c r="D4" s="57"/>
      <c r="E4" s="32"/>
      <c r="F4" s="22"/>
      <c r="G4" s="22"/>
      <c r="H4" s="2"/>
    </row>
    <row r="5" spans="1:8" ht="31.5" customHeight="1" x14ac:dyDescent="0.2">
      <c r="A5" s="2"/>
      <c r="B5" s="22"/>
      <c r="C5" s="22"/>
      <c r="D5" s="22"/>
      <c r="E5" s="22"/>
      <c r="F5" s="22"/>
      <c r="G5" s="22"/>
      <c r="H5" s="2"/>
    </row>
    <row r="6" spans="1:8" ht="31.5" customHeight="1" x14ac:dyDescent="0.2">
      <c r="A6" s="2"/>
      <c r="B6" s="22"/>
      <c r="C6" s="22"/>
      <c r="D6" s="22"/>
      <c r="E6" s="22"/>
      <c r="F6" s="22"/>
      <c r="G6" s="22"/>
      <c r="H6" s="2"/>
    </row>
    <row r="7" spans="1:8" ht="63" customHeight="1" x14ac:dyDescent="0.2">
      <c r="A7" s="143" t="s">
        <v>84</v>
      </c>
      <c r="B7" s="144"/>
      <c r="C7" s="144"/>
      <c r="D7" s="144"/>
      <c r="E7" s="144"/>
      <c r="F7" s="144"/>
      <c r="G7" s="144"/>
      <c r="H7" s="144"/>
    </row>
    <row r="8" spans="1:8" ht="42.75" customHeight="1" x14ac:dyDescent="0.2">
      <c r="A8" s="113" t="s">
        <v>85</v>
      </c>
      <c r="B8" s="113"/>
      <c r="C8" s="113"/>
      <c r="D8" s="113"/>
      <c r="E8" s="113"/>
      <c r="F8" s="113"/>
      <c r="G8" s="113"/>
      <c r="H8" s="113"/>
    </row>
    <row r="13" spans="1:8" x14ac:dyDescent="0.2">
      <c r="A13" s="4"/>
    </row>
  </sheetData>
  <mergeCells count="4">
    <mergeCell ref="A1:H1"/>
    <mergeCell ref="A2:H2"/>
    <mergeCell ref="A7:H7"/>
    <mergeCell ref="A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INDICE</vt:lpstr>
      <vt:lpstr>SCHEDA G</vt:lpstr>
      <vt:lpstr>SCHEDA H</vt:lpstr>
      <vt:lpstr>SCHEDA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subject/>
  <dc:creator>Bosetti Gatti &amp; Partners s.r.l.</dc:creator>
  <cp:keywords/>
  <dc:description/>
  <cp:lastModifiedBy>CISIA - Giuseppe Algieri</cp:lastModifiedBy>
  <cp:revision/>
  <dcterms:created xsi:type="dcterms:W3CDTF">2023-11-23T12:56:50Z</dcterms:created>
  <dcterms:modified xsi:type="dcterms:W3CDTF">2026-01-19T13:07:02Z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2023-11-23T00:00:00Z</vt:filetime>
  </property>
</Properties>
</file>